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0.1\Dokumenty\Dokumenty\Firmy\Uzdrowisko Świnoujście\2022\projekt SWZ\Projekt SWZ\"/>
    </mc:Choice>
  </mc:AlternateContent>
  <xr:revisionPtr revIDLastSave="0" documentId="13_ncr:1_{228C8453-133E-4916-93F0-295F81797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kładka nr 1" sheetId="12" r:id="rId1"/>
    <sheet name="Zakładkanr2" sheetId="3" r:id="rId2"/>
    <sheet name="Zakładkanr3" sheetId="4" r:id="rId3"/>
    <sheet name="Zakładkanr4" sheetId="5" r:id="rId4"/>
    <sheet name="Zakładka nr 5" sheetId="19" r:id="rId5"/>
  </sheets>
  <definedNames>
    <definedName name="_xlnm._FilterDatabase" localSheetId="0" hidden="1">'Zakładka nr 1'!$A$2:$M$2</definedName>
    <definedName name="_xlnm._FilterDatabase" localSheetId="2" hidden="1">Zakładkanr3!#REF!</definedName>
    <definedName name="_xlnm._FilterDatabase" localSheetId="3" hidden="1">Zakładkanr4!#REF!</definedName>
    <definedName name="_xlnm.Print_Titles" localSheetId="0">'Zakładka nr 1'!$2:$2</definedName>
    <definedName name="_xlnm.Print_Titles" localSheetId="2">Zakładkanr3!$A:$A,Zakładkanr3!#REF!</definedName>
    <definedName name="_xlnm.Print_Titles" localSheetId="3">Zakładkanr4!$A:$B,Zakładkanr4!$1:$2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C50" i="3" s="1"/>
  <c r="F563" i="4"/>
  <c r="J562" i="4"/>
  <c r="J534" i="4"/>
  <c r="J533" i="4"/>
  <c r="J459" i="4"/>
  <c r="J458" i="4"/>
  <c r="J450" i="4"/>
  <c r="J448" i="4"/>
  <c r="K450" i="4" s="1"/>
  <c r="J443" i="4"/>
  <c r="K443" i="4" s="1"/>
  <c r="J441" i="4"/>
  <c r="J435" i="4"/>
  <c r="J433" i="4"/>
  <c r="J427" i="4"/>
  <c r="J426" i="4"/>
  <c r="J421" i="4"/>
  <c r="J419" i="4"/>
  <c r="K421" i="4" s="1"/>
  <c r="J415" i="4"/>
  <c r="J414" i="4"/>
  <c r="J413" i="4"/>
  <c r="J409" i="4"/>
  <c r="J408" i="4"/>
  <c r="J405" i="4"/>
  <c r="J403" i="4"/>
  <c r="J399" i="4"/>
  <c r="K399" i="4" s="1"/>
  <c r="J398" i="4"/>
  <c r="J396" i="4"/>
  <c r="K398" i="4" s="1"/>
  <c r="J393" i="4"/>
  <c r="K393" i="4" s="1"/>
  <c r="J392" i="4"/>
  <c r="J319" i="4"/>
  <c r="J292" i="4"/>
  <c r="J270" i="4"/>
  <c r="J268" i="4"/>
  <c r="K292" i="4" s="1"/>
  <c r="J266" i="4"/>
  <c r="K266" i="4" s="1"/>
  <c r="J264" i="4"/>
  <c r="J258" i="4"/>
  <c r="J256" i="4"/>
  <c r="J248" i="4"/>
  <c r="J246" i="4"/>
  <c r="J227" i="4"/>
  <c r="J225" i="4"/>
  <c r="K225" i="4" s="1"/>
  <c r="J210" i="4"/>
  <c r="J205" i="4"/>
  <c r="J204" i="4"/>
  <c r="J182" i="4"/>
  <c r="J180" i="4"/>
  <c r="J172" i="4"/>
  <c r="K180" i="4" s="1"/>
  <c r="J164" i="4"/>
  <c r="J148" i="4"/>
  <c r="K164" i="4" s="1"/>
  <c r="J136" i="4"/>
  <c r="J131" i="4"/>
  <c r="J116" i="4"/>
  <c r="J107" i="4"/>
  <c r="J105" i="4"/>
  <c r="J93" i="4"/>
  <c r="J89" i="4"/>
  <c r="J81" i="4"/>
  <c r="J69" i="4"/>
  <c r="J61" i="4"/>
  <c r="J53" i="4"/>
  <c r="K61" i="4" s="1"/>
  <c r="J45" i="4"/>
  <c r="J26" i="4"/>
  <c r="K264" i="4" l="1"/>
  <c r="K426" i="4"/>
  <c r="K459" i="4"/>
  <c r="K392" i="4"/>
  <c r="K409" i="4"/>
  <c r="K116" i="4"/>
  <c r="K205" i="4"/>
  <c r="K136" i="4"/>
  <c r="K415" i="4"/>
  <c r="K435" i="4"/>
  <c r="K81" i="4"/>
  <c r="K93" i="4"/>
  <c r="K246" i="4"/>
  <c r="K405" i="4"/>
  <c r="F565" i="4"/>
  <c r="K256" i="4"/>
  <c r="F564" i="4"/>
  <c r="F566" i="4"/>
  <c r="J563" i="4"/>
  <c r="K45" i="4"/>
  <c r="C49" i="3"/>
  <c r="D42" i="3"/>
  <c r="C48" i="3"/>
  <c r="AQ29" i="3"/>
  <c r="AB29" i="3"/>
  <c r="Q29" i="3"/>
  <c r="AQ28" i="3"/>
  <c r="AB28" i="3"/>
  <c r="Q28" i="3"/>
  <c r="AQ27" i="3"/>
  <c r="AB27" i="3"/>
  <c r="Q27" i="3"/>
  <c r="AQ26" i="3"/>
  <c r="AB26" i="3"/>
  <c r="Q26" i="3"/>
  <c r="AQ25" i="3"/>
  <c r="AB25" i="3"/>
  <c r="Q25" i="3"/>
  <c r="G23" i="3"/>
  <c r="AQ22" i="3"/>
  <c r="AB22" i="3"/>
  <c r="Q22" i="3"/>
  <c r="AQ21" i="3"/>
  <c r="AB21" i="3"/>
  <c r="Q21" i="3"/>
  <c r="AQ20" i="3"/>
  <c r="AB20" i="3"/>
  <c r="Q20" i="3"/>
  <c r="AQ19" i="3"/>
  <c r="AB19" i="3"/>
  <c r="Q19" i="3"/>
  <c r="AQ18" i="3"/>
  <c r="AB18" i="3"/>
  <c r="Q18" i="3"/>
  <c r="AQ17" i="3"/>
  <c r="AB17" i="3"/>
  <c r="Q17" i="3"/>
  <c r="AQ16" i="3"/>
  <c r="AB16" i="3"/>
  <c r="Q16" i="3"/>
  <c r="AQ15" i="3"/>
  <c r="AB15" i="3"/>
  <c r="Q15" i="3"/>
  <c r="AQ14" i="3"/>
  <c r="AB14" i="3"/>
  <c r="Q14" i="3"/>
  <c r="AQ13" i="3"/>
  <c r="AB13" i="3"/>
  <c r="Q13" i="3"/>
  <c r="AQ12" i="3"/>
  <c r="AB12" i="3"/>
  <c r="Q12" i="3"/>
  <c r="AQ11" i="3"/>
  <c r="AB11" i="3"/>
  <c r="Q11" i="3"/>
  <c r="AQ10" i="3"/>
  <c r="AB10" i="3"/>
  <c r="Q10" i="3"/>
  <c r="AQ9" i="3"/>
  <c r="AB9" i="3"/>
  <c r="Q9" i="3"/>
  <c r="AQ8" i="3"/>
  <c r="AB8" i="3"/>
  <c r="Q8" i="3"/>
  <c r="AQ7" i="3"/>
  <c r="AB7" i="3"/>
  <c r="Q7" i="3"/>
  <c r="AQ6" i="3"/>
  <c r="AB6" i="3"/>
  <c r="Q6" i="3"/>
  <c r="K563" i="4" l="1"/>
  <c r="C5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4" authorId="0" shapeId="0" xr:uid="{B33A0ECA-28CD-48BE-BB91-8CFC97BA4056}">
      <text>
        <r>
          <rPr>
            <b/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U4" authorId="0" shapeId="0" xr:uid="{7B18AD54-9E65-4FEB-A861-28F8F6233C71}">
      <text>
        <r>
          <rPr>
            <b/>
            <sz val="9"/>
            <color rgb="FF000000"/>
            <rFont val="Tahoma"/>
            <family val="2"/>
            <charset val="238"/>
          </rPr>
          <t xml:space="preserve">A </t>
        </r>
        <r>
          <rPr>
            <sz val="9"/>
            <color rgb="FF000000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R6" authorId="0" shapeId="0" xr:uid="{6186B9C6-58F2-4167-BE1A-96BEB1838BBB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6" authorId="0" shapeId="0" xr:uid="{5C594C4E-A89C-437F-9980-35338D0F36B5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6" authorId="0" shapeId="0" xr:uid="{DE976D44-0B3D-4A61-85BC-4161D42B171E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6" authorId="0" shapeId="0" xr:uid="{841E6AF1-A334-49ED-A048-C4BA56E8C139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6" authorId="0" shapeId="0" xr:uid="{A65F8F98-6C5C-4644-97BB-F0ABAF10ABD5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7" authorId="0" shapeId="0" xr:uid="{0CC4D959-99DA-4090-A101-04F01CFBAD42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7" authorId="0" shapeId="0" xr:uid="{9D6E5664-F0D0-4A8F-8FB3-436FDFC1068F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7" authorId="0" shapeId="0" xr:uid="{CAAED65D-08AF-4069-B35A-3FD6A84EDC1C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7" authorId="0" shapeId="0" xr:uid="{F4B583BA-1DA0-400D-A127-F946FCCAC7AA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7" authorId="0" shapeId="0" xr:uid="{5D6439CB-0B52-4DD8-87BB-6863EE1DA32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8" authorId="0" shapeId="0" xr:uid="{5AB1B4CD-1290-450F-A4A5-0155AF9BC98A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8" authorId="0" shapeId="0" xr:uid="{66EDDFFF-394D-493A-B1AF-DBA5719191FA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8" authorId="0" shapeId="0" xr:uid="{4E8AADC3-863A-4791-BB74-D359038A9DC9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8" authorId="0" shapeId="0" xr:uid="{A4365BF8-CB96-4420-8777-090CE64EB81F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8" authorId="0" shapeId="0" xr:uid="{2C56948C-E03E-4DAB-B7EB-8547B0A062B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9" authorId="0" shapeId="0" xr:uid="{E9BA3A79-2BC1-4C68-A991-3594C78457D1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9" authorId="0" shapeId="0" xr:uid="{1281F6AD-2A23-49B1-8D64-B3BBEE5905E2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9" authorId="0" shapeId="0" xr:uid="{406268CE-73D6-45BF-91AE-E46BB00824BC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9" authorId="0" shapeId="0" xr:uid="{AE388832-F142-41DA-A022-C6DEB64C0570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9" authorId="0" shapeId="0" xr:uid="{FB9A897C-F840-4702-BEFC-B270B7C29CC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0" authorId="0" shapeId="0" xr:uid="{CE8CC88B-4FC1-4637-A0AA-161166A3001A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0" authorId="0" shapeId="0" xr:uid="{F448CAD1-B821-419C-86DB-C9F2B20CAB28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0" authorId="0" shapeId="0" xr:uid="{C11256CC-1545-40EF-BEF3-8A9D46B57CC4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0" authorId="0" shapeId="0" xr:uid="{21FA8809-686C-4CC6-8AD0-0A57D09E9536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0" authorId="0" shapeId="0" xr:uid="{896058C0-3D38-42E6-927C-6807C4A9BB1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1" authorId="0" shapeId="0" xr:uid="{931E6DCB-CC3C-46AE-8497-C5B78496D182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1" authorId="0" shapeId="0" xr:uid="{AF3A5727-F138-4BDA-8590-DC2752AA67FA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1" authorId="0" shapeId="0" xr:uid="{C727F2D1-6DBA-400E-9B03-FA2E2B21082B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1" authorId="0" shapeId="0" xr:uid="{BA3E248B-257C-484D-88ED-CE8986D86BAD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1" authorId="0" shapeId="0" xr:uid="{0DF60EB1-9BB2-4797-B4C8-D6A90FCF8E3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2" authorId="0" shapeId="0" xr:uid="{B97677BC-3839-4579-ABB1-383E32797440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2" authorId="0" shapeId="0" xr:uid="{ABE5E65E-0202-40C0-9921-47C3B2D44801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2" authorId="0" shapeId="0" xr:uid="{CCF932A3-83A9-4730-9F28-68A8CE261346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2" authorId="0" shapeId="0" xr:uid="{5651FCC3-EA86-4FE9-BC2C-3C65F5A8B9D2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2" authorId="0" shapeId="0" xr:uid="{06DB3175-ADAE-4B1F-8608-30D5F00DCF4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3" authorId="0" shapeId="0" xr:uid="{D192FB2D-5E5D-48A7-ABB1-0924C6FAC8BB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3" authorId="0" shapeId="0" xr:uid="{74303BB9-B124-4A26-81D0-538E81F3C97A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3" authorId="0" shapeId="0" xr:uid="{220F2FB5-FFB6-4821-9D7E-F7AC01EE549A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3" authorId="0" shapeId="0" xr:uid="{910F7BDE-FDC2-4659-BFC5-A54D3C80773B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3" authorId="0" shapeId="0" xr:uid="{A49BE6F7-AE43-4FBC-9834-C9C32DB85D5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4" authorId="0" shapeId="0" xr:uid="{AAC497A2-E09A-4053-8E50-669E86A019E6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4" authorId="0" shapeId="0" xr:uid="{DCDA1314-1B57-4B53-8603-31C79F86CCEE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4" authorId="0" shapeId="0" xr:uid="{B4AEECA7-A5D1-4943-A232-9E87C7F6251C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4" authorId="0" shapeId="0" xr:uid="{5B4EED16-3B92-428B-BC84-F2BD92DE0033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4" authorId="0" shapeId="0" xr:uid="{09A088A4-9C7F-4700-A57F-96135C1A535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5" authorId="0" shapeId="0" xr:uid="{8B1E6FD9-32BD-452D-A1FA-D3CF165CCB30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5" authorId="0" shapeId="0" xr:uid="{60CBE16B-027F-4A75-B642-2F5147ABE0AA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5" authorId="0" shapeId="0" xr:uid="{ADDE2DE1-8DF2-4421-AB32-72C6386299BF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5" authorId="0" shapeId="0" xr:uid="{6C5EDBE6-1F5A-4966-8ACA-DF6ABDD863E2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5" authorId="0" shapeId="0" xr:uid="{880B2521-CFA7-45D6-AB64-6B86822D112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6" authorId="0" shapeId="0" xr:uid="{4E039734-5688-4987-B015-EEFD44C427A9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6" authorId="0" shapeId="0" xr:uid="{86C5AA21-0A46-4333-912C-53C15312536B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6" authorId="0" shapeId="0" xr:uid="{60FFE9DD-C6C3-4837-80F3-93D2EA65FCA5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6" authorId="0" shapeId="0" xr:uid="{BAB8EDA2-BAFB-4842-B98E-4114CD8EF00A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6" authorId="0" shapeId="0" xr:uid="{405B8466-F6E1-4BA8-B24D-0E5E3659C069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7" authorId="0" shapeId="0" xr:uid="{78C0DCE6-6AE8-43B7-A6EA-3E2E399ECC20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7" authorId="0" shapeId="0" xr:uid="{2EB3AF1E-525A-47C9-9EF9-561463365656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7" authorId="0" shapeId="0" xr:uid="{52B616C0-B3A3-479E-BC2C-5A37440B2EB0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7" authorId="0" shapeId="0" xr:uid="{9ABABA17-38F5-4AB8-AB0F-8F0C64B24375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7" authorId="0" shapeId="0" xr:uid="{CC5CD45A-4416-477D-9A05-D83F7BC4E682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8" authorId="0" shapeId="0" xr:uid="{FA5B184F-6C35-47DC-9423-F08E5A416BFE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8" authorId="0" shapeId="0" xr:uid="{79448157-EDE6-4899-A534-966F55146B77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8" authorId="0" shapeId="0" xr:uid="{7D21CB08-3550-43AD-B0D6-98C5B35DF2F9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8" authorId="0" shapeId="0" xr:uid="{9623B6BB-92F7-4C9A-9A0B-344D5958260C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8" authorId="0" shapeId="0" xr:uid="{71713830-5C5D-4903-8579-A455403A6BA1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19" authorId="0" shapeId="0" xr:uid="{2A76C7FB-7506-455D-9191-F335A572B988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19" authorId="0" shapeId="0" xr:uid="{022C6DBA-0497-4F25-A785-783FE2A480B6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19" authorId="0" shapeId="0" xr:uid="{00D3BB44-DA47-4D5A-B683-9C3857625208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19" authorId="0" shapeId="0" xr:uid="{C545CDE7-98B2-4EAB-AACE-4CE28766E564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19" authorId="0" shapeId="0" xr:uid="{5A62E24A-2B36-40FA-BA4D-290BB55A8B0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20" authorId="0" shapeId="0" xr:uid="{19965DED-EA7E-4412-801A-287A53A11392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20" authorId="0" shapeId="0" xr:uid="{DFD7662E-746A-4B3A-BF51-E3341E8A365C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20" authorId="0" shapeId="0" xr:uid="{FF906701-05C7-4BFE-B8C2-E57650DAF69E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20" authorId="0" shapeId="0" xr:uid="{707A25F1-7AC4-4720-A185-42FFF0CAB644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20" authorId="0" shapeId="0" xr:uid="{654917D7-63AB-4D17-A337-9D055ABA5C64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21" authorId="0" shapeId="0" xr:uid="{93C57B4E-C3E5-4E5C-8FB9-4CE19EA85515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21" authorId="0" shapeId="0" xr:uid="{0CE0AD06-2DB8-493A-8093-8D38763B3BC2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21" authorId="0" shapeId="0" xr:uid="{2E81DD50-DC22-4BB5-9465-BC6185DBDEAB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21" authorId="0" shapeId="0" xr:uid="{AC8A9804-B613-4232-AC91-C76E19781B9D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21" authorId="0" shapeId="0" xr:uid="{B28D2ECD-D70C-4316-9086-C8CFE617B12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22" authorId="0" shapeId="0" xr:uid="{BD051F0D-E58F-4644-9CD4-C7AC3C79DAD0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22" authorId="0" shapeId="0" xr:uid="{67866EF2-CA0F-4617-B768-71BC464B3890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22" authorId="0" shapeId="0" xr:uid="{DE276E8A-1BBC-46C0-B22E-D09EC286722B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22" authorId="0" shapeId="0" xr:uid="{5439A4B9-0477-4348-BCC4-A498956CB393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22" authorId="0" shapeId="0" xr:uid="{3150EB8D-C1D3-409A-B294-A1D314B11681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25" authorId="0" shapeId="0" xr:uid="{84A2C7FF-D283-44B5-A85E-EC5184F4E9C3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25" authorId="0" shapeId="0" xr:uid="{229E9ED2-5FA4-47B5-86EE-F846E04D336B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25" authorId="0" shapeId="0" xr:uid="{AADD908A-AEBE-4792-8660-8B1416BA47C0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25" authorId="0" shapeId="0" xr:uid="{F3B42E14-2116-491C-9DE4-540B8D0C29C2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25" authorId="0" shapeId="0" xr:uid="{109EC685-A99E-4D78-921B-BCC0D919D4D4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26" authorId="0" shapeId="0" xr:uid="{1E8630B8-1615-42AA-BBBA-5731EEB039C1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26" authorId="0" shapeId="0" xr:uid="{7A6EA9B7-2D5C-4EC4-9CF6-86738CE237EE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26" authorId="0" shapeId="0" xr:uid="{D039C5CE-7C43-4C99-8A5D-DCAAE57DCB70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26" authorId="0" shapeId="0" xr:uid="{4074996E-F750-4A24-9D58-7B2EF42AA991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26" authorId="0" shapeId="0" xr:uid="{FD006C74-8A64-43B4-B8F6-882F93FA478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27" authorId="0" shapeId="0" xr:uid="{3B2C903F-8E4A-4AAC-8C5B-88B2C567424C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27" authorId="0" shapeId="0" xr:uid="{43930B27-A402-41DD-894B-89890C1C7E81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27" authorId="0" shapeId="0" xr:uid="{157D0139-553A-4BC4-8289-0018FA65297D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27" authorId="0" shapeId="0" xr:uid="{FC08B38E-1833-4CDB-AA72-519A419BB602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27" authorId="0" shapeId="0" xr:uid="{B7ECE1C2-B59A-4B89-A4CA-AB3CB200685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28" authorId="0" shapeId="0" xr:uid="{5AC5E854-2D31-4452-AE66-30479B35980E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28" authorId="0" shapeId="0" xr:uid="{6DFF2249-2EAB-4A28-AEA4-7A3DA7EC14C6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28" authorId="0" shapeId="0" xr:uid="{51092B13-B2BA-432F-9824-E308DF30C535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28" authorId="0" shapeId="0" xr:uid="{4A17435E-C044-465F-A21C-94D78B916526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28" authorId="0" shapeId="0" xr:uid="{652083A9-4F76-416B-B376-E06561E7FBD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29" authorId="0" shapeId="0" xr:uid="{C1CAD0D5-D63E-4408-81C4-9F4E674E24CE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29" authorId="0" shapeId="0" xr:uid="{9271ECB3-A304-44F2-B76A-3A4B34A3F3BE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29" authorId="0" shapeId="0" xr:uid="{ACEC6A34-C9F7-446C-BAD1-910C1675300E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29" authorId="0" shapeId="0" xr:uid="{8D60C253-0186-4C74-847A-62FF89A0CF09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29" authorId="0" shapeId="0" xr:uid="{C869D1FD-8D82-400A-806A-22CFE227F91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R30" authorId="0" shapeId="0" xr:uid="{DDDD6904-59A2-42F6-9DBC-361F6BF9A678}">
      <text>
        <r>
          <rPr>
            <sz val="9"/>
            <color rgb="FF000000"/>
            <rFont val="Tahoma"/>
            <family val="2"/>
            <charset val="238"/>
          </rPr>
          <t>PŁYTY WARSTWOWE: 
lekkie elementy budowlane wykonane z dwóch zewnętrznych okładzin z blachy falistej, przedzielonych rdzeniem z lekkiego materiału o dobrej izolacyjności termicznej - materiały łatwopalne</t>
        </r>
      </text>
    </comment>
    <comment ref="AK30" authorId="0" shapeId="0" xr:uid="{67BCCD59-F844-4F7C-8C48-9DAA37C29BD0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L30" authorId="0" shapeId="0" xr:uid="{D3B2C222-BA19-4177-AF90-5D0DC48D4C52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AM30" authorId="0" shapeId="0" xr:uid="{EB373653-8E62-4D97-BD71-7E559CF69251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A30" authorId="0" shapeId="0" xr:uid="{FB74B4E8-4A6E-42AC-8B9C-27A860981E3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D32" authorId="0" shapeId="0" xr:uid="{87D31BB3-AB2C-43BC-8ED8-8B4F1418A411}">
      <text>
        <r>
          <rPr>
            <b/>
            <sz val="9"/>
            <color rgb="FF000000"/>
            <rFont val="Tahoma"/>
            <family val="2"/>
            <charset val="238"/>
          </rPr>
          <t xml:space="preserve">
Prosimy zaznaczyć obok
 w przypadku podania innego rodzaju wartości (np. odtworzeniowa nowa lub rzeczywista)</t>
        </r>
      </text>
    </comment>
    <comment ref="D33" authorId="0" shapeId="0" xr:uid="{D9DF3CD3-B445-4845-AD44-064080BD1E8C}">
      <text>
        <r>
          <rPr>
            <b/>
            <sz val="9"/>
            <color rgb="FF000000"/>
            <rFont val="Tahoma"/>
            <family val="2"/>
            <charset val="238"/>
          </rPr>
          <t xml:space="preserve">
Prosimy zaznaczyć obok
 w przypadku podania innego rodzaju wartości (np. odtworzeniowa nowa lub rzeczywista)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4FCE94E7-6FFE-4E31-B16C-C4F949BF6B2B}">
      <text>
        <r>
          <rPr>
            <b/>
            <sz val="9"/>
            <color rgb="FF000000"/>
            <rFont val="Tahoma"/>
            <family val="2"/>
            <charset val="238"/>
          </rPr>
          <t>W wierszu oznaczonym kolorem pomarańczowym znajdują się symbole pól w dowodzie rejestracyjnym</t>
        </r>
      </text>
    </comment>
  </commentList>
</comments>
</file>

<file path=xl/sharedStrings.xml><?xml version="1.0" encoding="utf-8"?>
<sst xmlns="http://schemas.openxmlformats.org/spreadsheetml/2006/main" count="3263" uniqueCount="1042">
  <si>
    <t>Lp.</t>
  </si>
  <si>
    <t>Przedmiot ubezpieczenia</t>
  </si>
  <si>
    <t>Liczba miejsc</t>
  </si>
  <si>
    <t>Zabezpieczenia przeciwkradzieżowe</t>
  </si>
  <si>
    <t>Rodzaj pojazdu</t>
  </si>
  <si>
    <t>Zgodne z przepisami o ochronie przeciwpożarowej</t>
  </si>
  <si>
    <t>Alarm z sygnałem lokalnym</t>
  </si>
  <si>
    <t xml:space="preserve">System alarmowy z powiadomieniem służb patrolowych z całodobową ochroną          </t>
  </si>
  <si>
    <t>Monitoring (kamery przemysłowe)</t>
  </si>
  <si>
    <t>Czy są stosowane zabezpieczenia przeciwpożarowe?</t>
  </si>
  <si>
    <t>Lokalizacja (adres)</t>
  </si>
  <si>
    <t>Czy obiekt jest użytkowany?</t>
  </si>
  <si>
    <t>RAZEM:</t>
  </si>
  <si>
    <t>Adres</t>
  </si>
  <si>
    <t xml:space="preserve">Liczba zatrudnionych </t>
  </si>
  <si>
    <t>Pełna nazwa jednostki</t>
  </si>
  <si>
    <t>Ulica</t>
  </si>
  <si>
    <t>Kod pocztowy</t>
  </si>
  <si>
    <t>Główne PKD</t>
  </si>
  <si>
    <t>REGON</t>
  </si>
  <si>
    <t>NIP</t>
  </si>
  <si>
    <t>Telefon</t>
  </si>
  <si>
    <t>E-mail</t>
  </si>
  <si>
    <t>Ogółem</t>
  </si>
  <si>
    <t>Rodzaj budynku</t>
  </si>
  <si>
    <t>Powierzchnia użytkowa w m²</t>
  </si>
  <si>
    <t>Materiały konstrukcyjne</t>
  </si>
  <si>
    <t>Czy w konstrukcji budynku występują płyty warstwowe?</t>
  </si>
  <si>
    <t>Rodzaj ogrzewania</t>
  </si>
  <si>
    <t>Czy obiekt posiada sprawne urządzenie odgromowe?</t>
  </si>
  <si>
    <t>Czy budynek znajduje się pod nadzorem konserwatora zabytków?</t>
  </si>
  <si>
    <t>Zabezpieczenia ppoż.</t>
  </si>
  <si>
    <t>ścian</t>
  </si>
  <si>
    <t>stropów</t>
  </si>
  <si>
    <t>konstrukcji dachu</t>
  </si>
  <si>
    <t>pokrycie dachu</t>
  </si>
  <si>
    <t>Czy są stosowane zabezpieczenia przeciwkradzieżowe?</t>
  </si>
  <si>
    <t>Wszystkie drzwi zewnętrzne zaopatrzone są w co najmniej 2 zamki wielozastawkowe  lub 1 zamek antywłamaniowy lub 1 zamek wielopunktowy</t>
  </si>
  <si>
    <t>Rodzaj, nazwa, typ</t>
  </si>
  <si>
    <t>Rok produkcji lub zakupu</t>
  </si>
  <si>
    <t>Lokalizacja oraz istniejące dodatkowe zabezpieczenia p. kradzieżowe pomieszczeń</t>
  </si>
  <si>
    <t>Data ważności badań techn.</t>
  </si>
  <si>
    <t>Przebieg pojazdu (wg stanu licznika)</t>
  </si>
  <si>
    <t xml:space="preserve">Suma ubezpieczenia </t>
  </si>
  <si>
    <t>Budowle</t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</si>
  <si>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>Zamawiający pozostawia sobie prawo do zmiany rodzaju wartości przedmiotu ubezpieczenia, co do zasady z wartości księgowej brutto na wartość odtworzeniową nową.</t>
    </r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</si>
  <si>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 xml:space="preserve">Zamawiający informuje, że przed rozpoczęciem okresu ubezpieczenia lub w czasie jego trwania, może dojść do zmiany jednostek zarządzających poszczególnymi składnikami mienia. </t>
    </r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</si>
  <si>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>Zamawiający pozostawia sobie prawo do ostatecznej weryfikacji wykazów majątkowych po rozstrzygnięciu postępowania.</t>
    </r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</si>
  <si>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>Zamawiający zastrzega sobie prawo do zmiany rodzaju wartości podanych powyżej, obligatoryjnie dla wykonawcy, jeśli zamawiający wyrazi taką wolę.</t>
    </r>
  </si>
  <si>
    <t>Ryzyko</t>
  </si>
  <si>
    <t>Kradzież</t>
  </si>
  <si>
    <t>Sprzęt elektroniczny</t>
  </si>
  <si>
    <t>Odpowiedzialność cywilna</t>
  </si>
  <si>
    <t>Rezerwy</t>
  </si>
  <si>
    <t>Razem</t>
  </si>
  <si>
    <t>OC p.p.m.</t>
  </si>
  <si>
    <t>AC p.p.m.</t>
  </si>
  <si>
    <t>NNW p.p.m.</t>
  </si>
  <si>
    <t>1</t>
  </si>
  <si>
    <t>brak</t>
  </si>
  <si>
    <t>TAK</t>
  </si>
  <si>
    <t>NIE</t>
  </si>
  <si>
    <t>Powierzchnia zabudowy w m²</t>
  </si>
  <si>
    <t>Przeprowadzane remonty istotnie podwyższające wartość obiektu - data i zakres remontu</t>
  </si>
  <si>
    <t xml:space="preserve">Czy obiekt posiada książkę obiektu budowlanego? </t>
  </si>
  <si>
    <t>Wszystkie drzwi zewnętrzne i okna są w należytym stanie technicznym uniemożliwiającym ich wywarzenie i włamanie bez użycia siły i/lub narzędzi</t>
  </si>
  <si>
    <t xml:space="preserve">Wszystkie drzwi zewnętrzne i okna zaopatrzone są w co najmniej 1 zamek wielozastawkowy        </t>
  </si>
  <si>
    <t>Wszystkie drzwi zewnętrzne są drzwiami antywłamaniowymi</t>
  </si>
  <si>
    <t>Czy teren jest ogrodzony?</t>
  </si>
  <si>
    <t>Czy teren jest oświetlony w godzinach nocnych?</t>
  </si>
  <si>
    <t>Czy w lokalizacji obowiązuje zakaz palenia tytoniu?</t>
  </si>
  <si>
    <t>Czy są wydzielone miejsca do palenia tytoniu?</t>
  </si>
  <si>
    <t xml:space="preserve">Numer rejestracyjny </t>
  </si>
  <si>
    <t>Marka pojazdu</t>
  </si>
  <si>
    <t>Typ, model pojazdu</t>
  </si>
  <si>
    <t>Rok produkcji</t>
  </si>
  <si>
    <t>Dopuszczalna ładowność [kg]</t>
  </si>
  <si>
    <t>Dopuszczalna masa całkowita DMC</t>
  </si>
  <si>
    <t>Pojemność silnika [ccm]</t>
  </si>
  <si>
    <t>Moc silnika [kW]</t>
  </si>
  <si>
    <t>Data pierwszej rejestracji</t>
  </si>
  <si>
    <t>Numer identyfikacyjny (VIN/ nadwozia/ podwozia/ ramy)</t>
  </si>
  <si>
    <t>Zabezpieczenia przeciwkradzieżowe (np. zamontowany GPS)</t>
  </si>
  <si>
    <t>10.</t>
  </si>
  <si>
    <t>1.</t>
  </si>
  <si>
    <t>stacjonarny</t>
  </si>
  <si>
    <t>UPS</t>
  </si>
  <si>
    <t>Komputer</t>
  </si>
  <si>
    <t>przenośny</t>
  </si>
  <si>
    <t>Pozostałe zabezpieczenia, informacje dodatkowe do poprzednich</t>
  </si>
  <si>
    <t>dobry</t>
  </si>
  <si>
    <t>3</t>
  </si>
  <si>
    <t>7</t>
  </si>
  <si>
    <t>Ogrodzenie</t>
  </si>
  <si>
    <t>cegła</t>
  </si>
  <si>
    <t>papa</t>
  </si>
  <si>
    <t>drewno</t>
  </si>
  <si>
    <t>2</t>
  </si>
  <si>
    <t>blacha</t>
  </si>
  <si>
    <t>5</t>
  </si>
  <si>
    <t>4</t>
  </si>
  <si>
    <t>j/w</t>
  </si>
  <si>
    <t>Zestaw komputerowy</t>
  </si>
  <si>
    <t xml:space="preserve">Zestaw komputerowy </t>
  </si>
  <si>
    <t>Aparat cyfrowy CANON</t>
  </si>
  <si>
    <t>dachówka</t>
  </si>
  <si>
    <t>żelbeton</t>
  </si>
  <si>
    <t>Budynki</t>
  </si>
  <si>
    <t>Mienie od wszystkich ryzyk</t>
  </si>
  <si>
    <t>ZSW 03423</t>
  </si>
  <si>
    <t>ZSW 14866</t>
  </si>
  <si>
    <t>ZSW 09051</t>
  </si>
  <si>
    <t>ZSW 19535</t>
  </si>
  <si>
    <t>Rok budowy</t>
  </si>
  <si>
    <r>
      <rPr>
        <b/>
        <sz val="9"/>
        <color rgb="FFFFFFFF"/>
        <rFont val="Times New Roman"/>
        <family val="1"/>
        <charset val="238"/>
      </rPr>
      <t xml:space="preserve">Liczba kondygnacji
</t>
    </r>
    <r>
      <rPr>
        <b/>
        <i/>
        <sz val="9"/>
        <color rgb="FFFFFFFF"/>
        <rFont val="Times New Roman"/>
        <family val="1"/>
        <charset val="238"/>
      </rPr>
      <t>(kondygnacje oraz podpiwniczenie i poddasze)</t>
    </r>
  </si>
  <si>
    <t>Czy została przeprowadzona okresowa kontrola stanu techniczego obiektu budowalnego zgodnie z art. 62 ustawy Prawo budowlane?</t>
  </si>
  <si>
    <t>Zagrożenie powodziowe - opis*</t>
  </si>
  <si>
    <t>Szkody powodziowe w przeszłości - wartość*</t>
  </si>
  <si>
    <t>Zagrożenie osuwiskami - opis</t>
  </si>
  <si>
    <t>Szkody osuwiskowe w przeszłości - wartość</t>
  </si>
  <si>
    <r>
      <rPr>
        <b/>
        <sz val="9"/>
        <color rgb="FFFFFFFF"/>
        <rFont val="Times New Roman"/>
        <family val="1"/>
        <charset val="238"/>
      </rPr>
      <t xml:space="preserve">Czy okna budynków są okratowane
</t>
    </r>
    <r>
      <rPr>
        <b/>
        <i/>
        <sz val="9"/>
        <color rgb="FFFFFFFF"/>
        <rFont val="Times New Roman"/>
        <family val="1"/>
        <charset val="238"/>
      </rPr>
      <t>(jeśli tak proszę podać które i w jakich pomieszczeniach)</t>
    </r>
  </si>
  <si>
    <r>
      <rPr>
        <b/>
        <sz val="9"/>
        <color rgb="FFFFFFFF"/>
        <rFont val="Times New Roman"/>
        <family val="1"/>
        <charset val="238"/>
      </rPr>
      <t xml:space="preserve">Stały dozór fizyczny - ochrona własna 
</t>
    </r>
    <r>
      <rPr>
        <b/>
        <i/>
        <sz val="9"/>
        <color rgb="FFFFFFFF"/>
        <rFont val="Times New Roman"/>
        <family val="1"/>
        <charset val="238"/>
      </rPr>
      <t>(w jakich godzinach)</t>
    </r>
  </si>
  <si>
    <r>
      <rPr>
        <b/>
        <sz val="9"/>
        <color rgb="FFFFFFFF"/>
        <rFont val="Times New Roman"/>
        <family val="1"/>
        <charset val="238"/>
      </rPr>
      <t xml:space="preserve">Stały dozór fizyczny - pracownicy firmy ochrony mienia. 
</t>
    </r>
    <r>
      <rPr>
        <b/>
        <i/>
        <sz val="9"/>
        <color rgb="FFFFFFFF"/>
        <rFont val="Times New Roman"/>
        <family val="1"/>
        <charset val="238"/>
      </rPr>
      <t>(w jakich godzinach)</t>
    </r>
  </si>
  <si>
    <r>
      <rPr>
        <b/>
        <sz val="9"/>
        <color rgb="FFFFFFFF"/>
        <rFont val="Times New Roman"/>
        <family val="1"/>
        <charset val="238"/>
      </rPr>
      <t xml:space="preserve">Gaśnice
</t>
    </r>
    <r>
      <rPr>
        <b/>
        <i/>
        <sz val="9"/>
        <color rgb="FFFFFFFF"/>
        <rFont val="Times New Roman"/>
        <family val="1"/>
        <charset val="238"/>
      </rPr>
      <t>(liczba sprawnych gaśnic)</t>
    </r>
  </si>
  <si>
    <r>
      <rPr>
        <b/>
        <sz val="9"/>
        <color rgb="FFFFFFFF"/>
        <rFont val="Times New Roman"/>
        <family val="1"/>
        <charset val="238"/>
      </rPr>
      <t xml:space="preserve">Agregaty gaśnicze
</t>
    </r>
    <r>
      <rPr>
        <b/>
        <i/>
        <sz val="9"/>
        <color rgb="FFFFFFFF"/>
        <rFont val="Times New Roman"/>
        <family val="1"/>
        <charset val="238"/>
      </rPr>
      <t>(liczba sprawnych agregatów gaśniczych)</t>
    </r>
  </si>
  <si>
    <r>
      <rPr>
        <b/>
        <sz val="9"/>
        <color rgb="FFFFFFFF"/>
        <rFont val="Times New Roman"/>
        <family val="1"/>
        <charset val="238"/>
      </rPr>
      <t xml:space="preserve">Hydranty wewnętrzne
</t>
    </r>
    <r>
      <rPr>
        <b/>
        <i/>
        <sz val="9"/>
        <color rgb="FFFFFFFF"/>
        <rFont val="Times New Roman"/>
        <family val="1"/>
        <charset val="238"/>
      </rPr>
      <t>(liczba sprawnych hydrantów wewnętrznych)</t>
    </r>
  </si>
  <si>
    <r>
      <rPr>
        <b/>
        <sz val="9"/>
        <color rgb="FFFFFFFF"/>
        <rFont val="Times New Roman"/>
        <family val="1"/>
        <charset val="238"/>
      </rPr>
      <t xml:space="preserve">Hydranty zewnętrzne
</t>
    </r>
    <r>
      <rPr>
        <b/>
        <i/>
        <sz val="9"/>
        <color rgb="FFFFFFFF"/>
        <rFont val="Times New Roman"/>
        <family val="1"/>
        <charset val="238"/>
      </rPr>
      <t>(liczba sprawnych hydrantów zewnętrznych)</t>
    </r>
  </si>
  <si>
    <t>Sprawna instalacja sygnalizacji pożaru - sygnalizująca w miejscu chronionym</t>
  </si>
  <si>
    <t>Sprawna instalacja sygnalizacji pożaru - sygnalizująca poza miejscem chronionym</t>
  </si>
  <si>
    <t>Sprawna instalacja sygnalizacji pożaru z powiadomieniem służb patrolowych</t>
  </si>
  <si>
    <r>
      <rPr>
        <b/>
        <sz val="9"/>
        <color rgb="FFFFFFFF"/>
        <rFont val="Times New Roman"/>
        <family val="1"/>
        <charset val="238"/>
      </rPr>
      <t xml:space="preserve">Sprawna instalacja gaśnicza
</t>
    </r>
    <r>
      <rPr>
        <b/>
        <i/>
        <sz val="9"/>
        <color rgb="FFFFFFFF"/>
        <rFont val="Times New Roman"/>
        <family val="1"/>
        <charset val="238"/>
      </rPr>
      <t>(rodzaj instalacji gaśniczej)</t>
    </r>
  </si>
  <si>
    <t>Czy oznakowane są miejsca usytuowania urządzeń ppoż., elementów sterujących urządzeniami pożarowymi, ppoż. wyłączników prądu, głównych zaworów gazu, drogi ewakuacyjne?</t>
  </si>
  <si>
    <t>Czy zainstalowano urządzenia oddymiające (klapy dymowe, żaluzje dymowe, okna oddymiające)?</t>
  </si>
  <si>
    <t>Adam i Ewa - SU+ZPL+RS</t>
  </si>
  <si>
    <t>ul. E. Gierczak 2</t>
  </si>
  <si>
    <t>WO</t>
  </si>
  <si>
    <t>2015 r. - przebudowa i rozbudowa całego budynku oraz zabudowa łącznika</t>
  </si>
  <si>
    <t>sieć miejska</t>
  </si>
  <si>
    <t>Nie dotyczy</t>
  </si>
  <si>
    <t>TAK - całodobowo</t>
  </si>
  <si>
    <t>Monitoring - kamery  + SSN</t>
  </si>
  <si>
    <t>X</t>
  </si>
  <si>
    <t>SO</t>
  </si>
  <si>
    <t>2.</t>
  </si>
  <si>
    <t>Admirał I - SU+ZPL+RS+Basen</t>
  </si>
  <si>
    <t>ul. St. Żeromskiego 13</t>
  </si>
  <si>
    <t>dach.+papa</t>
  </si>
  <si>
    <t>2015 r. - przebudowa całego budynku oraz dobudowa łącznika i budynku basenu</t>
  </si>
  <si>
    <t>TAK - w przyziemiu</t>
  </si>
  <si>
    <t>SO+SSP</t>
  </si>
  <si>
    <t>3.</t>
  </si>
  <si>
    <t>Bałtyk - SU+RS</t>
  </si>
  <si>
    <t>ul. J. Słowackiego 23</t>
  </si>
  <si>
    <t>2011-2013 r. - przebudowa pom. przyziemia na potrzeby catringu + rem. 14 pok. i koryt. 2016 r. - remont pom. przyziemia + wymiana instalacji elektrycznej</t>
  </si>
  <si>
    <t>System Sygnalzacji Napadowej</t>
  </si>
  <si>
    <t>4.</t>
  </si>
  <si>
    <t>Bałtyk - ZPL+Basen</t>
  </si>
  <si>
    <t>2014-2015 r. - przebudowa pom. bazy zabiegowej, basenu i korytarzy</t>
  </si>
  <si>
    <t>System Syg. Npad.</t>
  </si>
  <si>
    <t>5.</t>
  </si>
  <si>
    <t>Bursztyn - SU+RS</t>
  </si>
  <si>
    <t>ul. St. Żeromskiego 9</t>
  </si>
  <si>
    <t xml:space="preserve">2007 r. - przebudowa i rozbudowa całego budynku </t>
  </si>
  <si>
    <t>Monitoring - kamery     + SSN + SSAW</t>
  </si>
  <si>
    <t>6.</t>
  </si>
  <si>
    <t>Henryk - SU+ZPL+RS+Basen</t>
  </si>
  <si>
    <t>ul. H. Sienkiewicza 2</t>
  </si>
  <si>
    <t>blacha+papa</t>
  </si>
  <si>
    <t>2018-2019 r. - rozbiórka starego budynku i budowa nowego budynku wraz z basenem</t>
  </si>
  <si>
    <t>Monitoring - kamery     + SSN</t>
  </si>
  <si>
    <t>7.</t>
  </si>
  <si>
    <t>Rusałka - ZPL</t>
  </si>
  <si>
    <t>ul. Powst. Śląskich 2/4</t>
  </si>
  <si>
    <t>2014 r. - przebudowa pomieszczeń II piętra na potrzeby budowy stacji dializ                       2016-2017 r. - wymiana 2/dwóch/ dźwigów osobowych + przebudowa pom. kotłowni na pom. socjalne dla pracowników</t>
  </si>
  <si>
    <t xml:space="preserve">Monitoring - kamery     + SSN </t>
  </si>
  <si>
    <t>8.</t>
  </si>
  <si>
    <t>Rusałka - ZPL - Agregatorownia /Budynek wolnostojący/</t>
  </si>
  <si>
    <t xml:space="preserve">2015-2016 r. - remont pomieszczeń po starej agratorowni + wykonanie nowej elewacji + remont dachu </t>
  </si>
  <si>
    <t>Monitoring - kamery + SSAW</t>
  </si>
  <si>
    <t>9.</t>
  </si>
  <si>
    <t>Swarożyc - SU</t>
  </si>
  <si>
    <t>ul. E. Gierczak 1</t>
  </si>
  <si>
    <t xml:space="preserve">2003 r. - modernizacja całego budynku </t>
  </si>
  <si>
    <t>Swarożyc - SU/Mały domek/</t>
  </si>
  <si>
    <t>ul. E. Gierczak 1A</t>
  </si>
  <si>
    <t>2003 r. - modernizacja małego domku w ramach modernizacji budynku z poz. nr 9</t>
  </si>
  <si>
    <t xml:space="preserve">Monitoring - kamery </t>
  </si>
  <si>
    <t>11.</t>
  </si>
  <si>
    <t>Światowid - SU+ZPL</t>
  </si>
  <si>
    <t>ul. St. Kasprowicza 12</t>
  </si>
  <si>
    <t xml:space="preserve">2011 r. - przebudowa całego budynku </t>
  </si>
  <si>
    <t>12.</t>
  </si>
  <si>
    <t>Światowid - SU/Restauracja/</t>
  </si>
  <si>
    <t>ul. St. Żeromskiego 8</t>
  </si>
  <si>
    <t xml:space="preserve">2009 r. - przebudowa całego budynku </t>
  </si>
  <si>
    <t>Monitoring - kamery     + SSAW</t>
  </si>
  <si>
    <t>13.</t>
  </si>
  <si>
    <t>Światowid - SU/Kotłownia/</t>
  </si>
  <si>
    <t>2009 r. - przebudowa kotłowni w ramach przebudowy budynku z poz. nr 12</t>
  </si>
  <si>
    <t>Monitoring własny</t>
  </si>
  <si>
    <t>14.</t>
  </si>
  <si>
    <t>Trzygłów - SU</t>
  </si>
  <si>
    <t>ul. Powst. Śląskich 1</t>
  </si>
  <si>
    <t>2012 r. - przebudowa budynku + dostosowanie go do wymogów p.poż.                              2017 r. - remont dachu</t>
  </si>
  <si>
    <t>15.</t>
  </si>
  <si>
    <t>Zarząd - Biuro</t>
  </si>
  <si>
    <t>ul. F. Nowowiejskiego 2</t>
  </si>
  <si>
    <t xml:space="preserve">2017 r. - przebudowa całego budynku </t>
  </si>
  <si>
    <t>16.</t>
  </si>
  <si>
    <t>Zaplecze magazynowe</t>
  </si>
  <si>
    <t>ul. Karsiborska 8 i 8A</t>
  </si>
  <si>
    <t>stal</t>
  </si>
  <si>
    <t>własna kotł.</t>
  </si>
  <si>
    <t>17.</t>
  </si>
  <si>
    <t>Gospodarstwo transportowe</t>
  </si>
  <si>
    <t xml:space="preserve">Monitoring - kamery    </t>
  </si>
  <si>
    <t>BUDYNKI DZIERŻAWIONE</t>
  </si>
  <si>
    <t>Admirał II</t>
  </si>
  <si>
    <t>ul. St. Żeromskiego 12</t>
  </si>
  <si>
    <t>Koral</t>
  </si>
  <si>
    <t>ul. St. Żeromskiego 10</t>
  </si>
  <si>
    <t>Sobótka</t>
  </si>
  <si>
    <t>ul. H. Sienkiewicza 13</t>
  </si>
  <si>
    <t>Inst. tryskaczowa</t>
  </si>
  <si>
    <t>Tryton</t>
  </si>
  <si>
    <t>ul. St. Żeromskiego 11</t>
  </si>
  <si>
    <t>Złoty Kłos</t>
  </si>
  <si>
    <t>ul. J. Słowackiego 13/15</t>
  </si>
  <si>
    <t>Lazur</t>
  </si>
  <si>
    <t>ul. J. Słowackiego 21</t>
  </si>
  <si>
    <t>sum ubezpieczenia</t>
  </si>
  <si>
    <t>Przemiot</t>
  </si>
  <si>
    <t>Wartość początkowa (brutto)</t>
  </si>
  <si>
    <t>Uwagi</t>
  </si>
  <si>
    <t>Fontanna "Tańcząca"</t>
  </si>
  <si>
    <t>Kanał zdalaczynny - Zachód</t>
  </si>
  <si>
    <t>Światowid SU/Kotłow./</t>
  </si>
  <si>
    <t>Odwiert "Jantar"</t>
  </si>
  <si>
    <t>ul. Powst. Ślaskich 2/4</t>
  </si>
  <si>
    <t>Odwiert "Teresa"</t>
  </si>
  <si>
    <t>ul. St. Żeromskiego 45B</t>
  </si>
  <si>
    <t>ZPL Odwierty</t>
  </si>
  <si>
    <t>Odwiert "XXX-Lecia"</t>
  </si>
  <si>
    <t>ul. H. Sienkiewicza 26</t>
  </si>
  <si>
    <t>Transport/Zaplecze/</t>
  </si>
  <si>
    <t>Rozdzielcza sieć wodociągowa</t>
  </si>
  <si>
    <t>Admirał I - SU</t>
  </si>
  <si>
    <t>Rurociag solankowy - Wschód</t>
  </si>
  <si>
    <t xml:space="preserve">od ul. H. Sienkiewicza 26      - Odwiert "XXX-Lecia"            do ul. Powst. Śląskich 2/4            - Odwiert "Jantar" </t>
  </si>
  <si>
    <t>ZPL Odwierty - Łączna długość rurociągów solankowych wynosi - 221,05 m</t>
  </si>
  <si>
    <t>Rurociag solankowy - Zachód</t>
  </si>
  <si>
    <t xml:space="preserve">od ul. St. Żeromskiego 45B    - Odwiert "Teresa"            do ul. H. Sienkiewicza 26            - Odwiert "XXX-Lecia" </t>
  </si>
  <si>
    <t>WYKAZ POJAZDÓW POSIADAJĄCYCH TABLICE REJESTRACYJNE</t>
  </si>
  <si>
    <t>Okres ubezpieczenia 
OC</t>
  </si>
  <si>
    <t>Okres ubezpieczenia 
NNW</t>
  </si>
  <si>
    <t>Suma ubezpieczenia NNW</t>
  </si>
  <si>
    <t>Okres ubezpieczenia
AC</t>
  </si>
  <si>
    <t>Aktualna wartość pojazdu lub suma ubezpieczenia z aktualnej polisy AC</t>
  </si>
  <si>
    <t>UWAGI</t>
  </si>
  <si>
    <t>OD</t>
  </si>
  <si>
    <t>DO</t>
  </si>
  <si>
    <t>&gt;&gt;&gt;</t>
  </si>
  <si>
    <t>A</t>
  </si>
  <si>
    <t>D.1</t>
  </si>
  <si>
    <t>D.2 i D.3</t>
  </si>
  <si>
    <t>Strona nr 5 dowodu rejestracyjnego</t>
  </si>
  <si>
    <t>P.1</t>
  </si>
  <si>
    <t>P.2</t>
  </si>
  <si>
    <t>S.1+S.2</t>
  </si>
  <si>
    <t>B</t>
  </si>
  <si>
    <t>E</t>
  </si>
  <si>
    <t>F.2</t>
  </si>
  <si>
    <t>VOLKSWAGEN</t>
  </si>
  <si>
    <t>Ciężarowy</t>
  </si>
  <si>
    <t>WV1ZZZ7HZ6H054951</t>
  </si>
  <si>
    <t>2800</t>
  </si>
  <si>
    <t>Immobilizer</t>
  </si>
  <si>
    <t xml:space="preserve">TRANSPORTER </t>
  </si>
  <si>
    <t>Osobowy</t>
  </si>
  <si>
    <t>WV2ZZZ7HZDH006484</t>
  </si>
  <si>
    <t>2700</t>
  </si>
  <si>
    <t>RENAULT</t>
  </si>
  <si>
    <t xml:space="preserve">MASTER                 </t>
  </si>
  <si>
    <t>VF1MAF2CC43641014</t>
  </si>
  <si>
    <t>NISSAN</t>
  </si>
  <si>
    <t xml:space="preserve">Zasilanie elektryczne           </t>
  </si>
  <si>
    <t>VSKTAAME0U0517429</t>
  </si>
  <si>
    <t>2220</t>
  </si>
  <si>
    <t>Alarm + Immobilizer</t>
  </si>
  <si>
    <t>WYKAZ POZOSTAŁYCH POJAZDÓW NIE POSIADAJĄCYCH TABLIC REJESTRACYJNYCH *</t>
  </si>
  <si>
    <t>Rodzaj 
pojazdu mechanicznego</t>
  </si>
  <si>
    <t>Marka i typ</t>
  </si>
  <si>
    <t>Rok produkcji / 
Data zakupu</t>
  </si>
  <si>
    <t>Nr fabryczny lub inwentarzowy</t>
  </si>
  <si>
    <t>Suma ubezpieczenia AC</t>
  </si>
  <si>
    <t>Traktor ogrodowy</t>
  </si>
  <si>
    <t>LT151</t>
  </si>
  <si>
    <t>NR EW. 70916</t>
  </si>
  <si>
    <t>Pojazd wolnobieżny</t>
  </si>
  <si>
    <t>John Deere</t>
  </si>
  <si>
    <t>NR EW. 70921</t>
  </si>
  <si>
    <t>19.05.2006, w kraju 22.12.2009</t>
  </si>
  <si>
    <t>22.06.2012, w kraju 01.09.2015</t>
  </si>
  <si>
    <t>23.06.2010, w kraju 28.12.2012</t>
  </si>
  <si>
    <t>92 669 zł z odliczeniem 5,5% VAT</t>
  </si>
  <si>
    <t>17 600 zł Netto</t>
  </si>
  <si>
    <t>45 000 zł brutto</t>
  </si>
  <si>
    <t>27 500 zł brutto</t>
  </si>
  <si>
    <t>WYKAZ SPRZĘTU ELEKTRONICZNEGO</t>
  </si>
  <si>
    <t>Sprzęt elektroniczny stacjonarny i przenośny</t>
  </si>
  <si>
    <t xml:space="preserve">Przykłady:
Sprzęt komputerowy (zestawy komputerowe, serwery, jednostki centralne, monitory, itp.), kserokopiarki, urządzenia wielofunkcyjne, plotery itp., centrale telefoniczne, faksy, aparaty telefoniczne, klimatyzatory, urządzenia klimatyzacyjne, monitoring, urządzenia alarmowe, tablice i zestawy interaktywne, sprzęt RTV, zestawy nagłaśniające, elektroniczny sprzęt muzyczny.
Aparaty cyfrowe, kamery, laptopy, telefony komórkowe, radiotelefony, projektory multimedialne, rzutniki, wizualizery itp. </t>
  </si>
  <si>
    <t>Numer inwentarzowy</t>
  </si>
  <si>
    <t>Ilość sztuk</t>
  </si>
  <si>
    <t>Wartość (początkowa): 
 - księgowa brutto, 
- ewentualnie cena podobnego przedmiotu nowego z wyraźnym zaznaczeniem!</t>
  </si>
  <si>
    <t>Rodzaj wartości (początkowa brutto -KB;
szacowana odtworzeniowa - WO;
rzeczywista - RZ; inna)</t>
  </si>
  <si>
    <t>Rodzaj (stacjonarny / przenośny)</t>
  </si>
  <si>
    <t>Drukarka fisk POSNET Thermal XL online</t>
  </si>
  <si>
    <t>10/61</t>
  </si>
  <si>
    <t>Adam i Ewa, ul. Emili Gierczak 2, Świnoujście</t>
  </si>
  <si>
    <t>Switch TP-LINK</t>
  </si>
  <si>
    <t>1211/61</t>
  </si>
  <si>
    <t>1212/61</t>
  </si>
  <si>
    <t xml:space="preserve">czytnik kart zbliżen. </t>
  </si>
  <si>
    <t>201/66</t>
  </si>
  <si>
    <t xml:space="preserve">Drukarka HP LaserJet </t>
  </si>
  <si>
    <t>43/66</t>
  </si>
  <si>
    <t xml:space="preserve">skaner dokumentów </t>
  </si>
  <si>
    <t>204/66</t>
  </si>
  <si>
    <t>084/66</t>
  </si>
  <si>
    <t>Aparat EKG</t>
  </si>
  <si>
    <t>sprzęt medyczny A i E</t>
  </si>
  <si>
    <t>Bieżnia rehabilitacyjna</t>
  </si>
  <si>
    <t>Defybrylator</t>
  </si>
  <si>
    <t>Kardiomonitor</t>
  </si>
  <si>
    <t>CoaguCheck INRange</t>
  </si>
  <si>
    <t>52/66</t>
  </si>
  <si>
    <t>Defibrylator CU Medica</t>
  </si>
  <si>
    <t>08/66</t>
  </si>
  <si>
    <t>Holter ciśnienia ASPEL</t>
  </si>
  <si>
    <t>07/66</t>
  </si>
  <si>
    <t>Inhalator dyszowy NEBULFLAEM</t>
  </si>
  <si>
    <t>21/66</t>
  </si>
  <si>
    <t>Inhalator ultradźw.Thomex</t>
  </si>
  <si>
    <t>4/66</t>
  </si>
  <si>
    <t>Koncentrator tlenu</t>
  </si>
  <si>
    <t>50/66</t>
  </si>
  <si>
    <t>103/66</t>
  </si>
  <si>
    <t>3/66</t>
  </si>
  <si>
    <t>Lampa bakteriobójcza/dyż AiE</t>
  </si>
  <si>
    <t>05/66</t>
  </si>
  <si>
    <t>06/66</t>
  </si>
  <si>
    <t>Rejestrator holterowski</t>
  </si>
  <si>
    <t>98/66</t>
  </si>
  <si>
    <t>Lampa bakteriobójcza</t>
  </si>
  <si>
    <t>67/61</t>
  </si>
  <si>
    <t>66/61</t>
  </si>
  <si>
    <t>68/61</t>
  </si>
  <si>
    <t>Spirometr Lungtest Handy/dyż AiE</t>
  </si>
  <si>
    <t>104/66</t>
  </si>
  <si>
    <t>72/10</t>
  </si>
  <si>
    <t>Admirał I, ul.Żeromskiego13, Świnoujście</t>
  </si>
  <si>
    <t>urządzenie wielofunkcyjne Canon</t>
  </si>
  <si>
    <t>78/10</t>
  </si>
  <si>
    <t>200/32</t>
  </si>
  <si>
    <t xml:space="preserve">Drukarka Canon </t>
  </si>
  <si>
    <t>65/32</t>
  </si>
  <si>
    <t>Monitor BENNQ LED  1szt.</t>
  </si>
  <si>
    <t>62/32</t>
  </si>
  <si>
    <t>204/32</t>
  </si>
  <si>
    <t>Urządzenie wielofunkcyjne HP LASERJET</t>
  </si>
  <si>
    <t>64/32</t>
  </si>
  <si>
    <t>61/32</t>
  </si>
  <si>
    <t>505/32</t>
  </si>
  <si>
    <t>sprzęt medyczny Admirał I</t>
  </si>
  <si>
    <t>05/32</t>
  </si>
  <si>
    <t>434/10</t>
  </si>
  <si>
    <t>435/10</t>
  </si>
  <si>
    <t>Inhalator dyszowy NEBULFAEM</t>
  </si>
  <si>
    <t>506/32</t>
  </si>
  <si>
    <t>Łaźnia parowa</t>
  </si>
  <si>
    <t>Łaźnia sucha</t>
  </si>
  <si>
    <t>Mini basen (Jacuzzi)</t>
  </si>
  <si>
    <t>200/68</t>
  </si>
  <si>
    <t>Bałtyk, ul. Słowackiego 23, Świnoujście</t>
  </si>
  <si>
    <t>7/7</t>
  </si>
  <si>
    <t>Komputer Dell</t>
  </si>
  <si>
    <t>100/68</t>
  </si>
  <si>
    <t>Monitor IIYAMA</t>
  </si>
  <si>
    <t>207/68</t>
  </si>
  <si>
    <t>204/68</t>
  </si>
  <si>
    <t>Komputer OptiPlex</t>
  </si>
  <si>
    <t>6/7</t>
  </si>
  <si>
    <t>Monitor BenQ</t>
  </si>
  <si>
    <t>1209/7</t>
  </si>
  <si>
    <t>Defibrylator AED</t>
  </si>
  <si>
    <t>sprzęt medyczny Bałtyk</t>
  </si>
  <si>
    <t>Elektrokardiograf</t>
  </si>
  <si>
    <t>Aparat do inhalacji</t>
  </si>
  <si>
    <t>0150/68</t>
  </si>
  <si>
    <t>Inhalator Thomex MBU  2szt.</t>
  </si>
  <si>
    <t>8/68</t>
  </si>
  <si>
    <t>Kardioomonitor</t>
  </si>
  <si>
    <t>08/68</t>
  </si>
  <si>
    <t>97/68</t>
  </si>
  <si>
    <t>21/68</t>
  </si>
  <si>
    <t>05/68</t>
  </si>
  <si>
    <t>06/08</t>
  </si>
  <si>
    <t>67/7</t>
  </si>
  <si>
    <t>68/7</t>
  </si>
  <si>
    <t>03022/68</t>
  </si>
  <si>
    <t>6/12</t>
  </si>
  <si>
    <t>Bursztyn, ul. Żeromskiego 9, Świnoujście</t>
  </si>
  <si>
    <t>7/12</t>
  </si>
  <si>
    <t>Urządzenie sieciowe HOTSPOT</t>
  </si>
  <si>
    <t>0615/12</t>
  </si>
  <si>
    <t>200/29</t>
  </si>
  <si>
    <t>101/29</t>
  </si>
  <si>
    <t>204/29</t>
  </si>
  <si>
    <t>100/29</t>
  </si>
  <si>
    <t>66/12</t>
  </si>
  <si>
    <t>sprzęt medyczny Bursztyn</t>
  </si>
  <si>
    <t>67/12</t>
  </si>
  <si>
    <t>005/29</t>
  </si>
  <si>
    <t>5/29</t>
  </si>
  <si>
    <t>Stacja ładowania pojazdów</t>
  </si>
  <si>
    <t>Henryk, ul. Sienkiewicza 2, Świnoujście</t>
  </si>
  <si>
    <t>Szafa RACK</t>
  </si>
  <si>
    <t>Drukarka Brother</t>
  </si>
  <si>
    <t>6/4/100</t>
  </si>
  <si>
    <t>8/4/100</t>
  </si>
  <si>
    <t>Urządzenie wielofunkcyjne Lexmark</t>
  </si>
  <si>
    <t>4/4/100</t>
  </si>
  <si>
    <t>5/4/100</t>
  </si>
  <si>
    <t>2/4/100</t>
  </si>
  <si>
    <t>3/4/100</t>
  </si>
  <si>
    <t>1/4/105</t>
  </si>
  <si>
    <t>3/4/105</t>
  </si>
  <si>
    <t>Skaner Epson</t>
  </si>
  <si>
    <t>2/4/105</t>
  </si>
  <si>
    <t>4/4/105</t>
  </si>
  <si>
    <t>opaska xiaomi</t>
  </si>
  <si>
    <t>5/4/105</t>
  </si>
  <si>
    <t>Notebook Dell</t>
  </si>
  <si>
    <t>1/4/100</t>
  </si>
  <si>
    <t>Sauna</t>
  </si>
  <si>
    <t>sprzęt medyczny Henryk</t>
  </si>
  <si>
    <t>Defibrylator PRO AED</t>
  </si>
  <si>
    <t>2/5/105</t>
  </si>
  <si>
    <t>Elektrokardiograf Grey</t>
  </si>
  <si>
    <t>13/5/105</t>
  </si>
  <si>
    <t>Kardiomonitor UP700</t>
  </si>
  <si>
    <t>9/5/105</t>
  </si>
  <si>
    <t>64/8/100</t>
  </si>
  <si>
    <t>74/8/100</t>
  </si>
  <si>
    <t>21/5/105</t>
  </si>
  <si>
    <t>Spirometr Lungtest Handy</t>
  </si>
  <si>
    <t>22/5/105</t>
  </si>
  <si>
    <t>1/5/105</t>
  </si>
  <si>
    <t>57/60</t>
  </si>
  <si>
    <t>Swarożyc, ul. E. Gierczak 1, Świnoujście</t>
  </si>
  <si>
    <t>55/60</t>
  </si>
  <si>
    <t>56/60</t>
  </si>
  <si>
    <t>58/60</t>
  </si>
  <si>
    <t>61/60</t>
  </si>
  <si>
    <t xml:space="preserve">Router MIKROTIK </t>
  </si>
  <si>
    <t>0071/60</t>
  </si>
  <si>
    <t>0068/60</t>
  </si>
  <si>
    <t>Switch ZYXEL</t>
  </si>
  <si>
    <t>0065/60</t>
  </si>
  <si>
    <t>0069/60</t>
  </si>
  <si>
    <t>0072/60</t>
  </si>
  <si>
    <t>czytnik kart zbliżeniowych/dyż Swarożyc</t>
  </si>
  <si>
    <t>200/67</t>
  </si>
  <si>
    <t>drukarka laserowa CANON</t>
  </si>
  <si>
    <t>47/67</t>
  </si>
  <si>
    <t>100/67</t>
  </si>
  <si>
    <t>101/67</t>
  </si>
  <si>
    <t>204/67</t>
  </si>
  <si>
    <t>8/67</t>
  </si>
  <si>
    <t>sprzęt medyczny Swarożyc</t>
  </si>
  <si>
    <t>67/60</t>
  </si>
  <si>
    <t>68/60</t>
  </si>
  <si>
    <t>005/67</t>
  </si>
  <si>
    <t>Koncentrator tlenu 3N</t>
  </si>
  <si>
    <t>5/67</t>
  </si>
  <si>
    <t>69/5</t>
  </si>
  <si>
    <t>Światowid, ul. Żeromskiego 8, Świnoujście</t>
  </si>
  <si>
    <t>swich TP-Link</t>
  </si>
  <si>
    <t>1212/5</t>
  </si>
  <si>
    <t>1213/5</t>
  </si>
  <si>
    <t>Zasilacz</t>
  </si>
  <si>
    <t>1214/5</t>
  </si>
  <si>
    <t>Serwer Dell</t>
  </si>
  <si>
    <t>Serwer Synology</t>
  </si>
  <si>
    <t>200/87</t>
  </si>
  <si>
    <t>drukarka HP</t>
  </si>
  <si>
    <t>44/87</t>
  </si>
  <si>
    <t>55/87</t>
  </si>
  <si>
    <t>56/87</t>
  </si>
  <si>
    <t>Monitor</t>
  </si>
  <si>
    <t>43/87</t>
  </si>
  <si>
    <t>204/87</t>
  </si>
  <si>
    <t>09/87</t>
  </si>
  <si>
    <t>sprzęt medyczny Światowid</t>
  </si>
  <si>
    <t>0150/87</t>
  </si>
  <si>
    <t>009/87</t>
  </si>
  <si>
    <t xml:space="preserve">Inhalator Thomex MBU </t>
  </si>
  <si>
    <t>8/87</t>
  </si>
  <si>
    <t>008/87</t>
  </si>
  <si>
    <t>Kardiomonitor przenośny</t>
  </si>
  <si>
    <t>10/87</t>
  </si>
  <si>
    <t>4/87</t>
  </si>
  <si>
    <t>005/87</t>
  </si>
  <si>
    <t xml:space="preserve">Laryngoskop </t>
  </si>
  <si>
    <t>034/87</t>
  </si>
  <si>
    <t>Pulsoksymetr MD</t>
  </si>
  <si>
    <t>037/87</t>
  </si>
  <si>
    <t>67/5</t>
  </si>
  <si>
    <t>70/5</t>
  </si>
  <si>
    <t>Stetoskop Littman</t>
  </si>
  <si>
    <t>13/87</t>
  </si>
  <si>
    <t>12/87</t>
  </si>
  <si>
    <t>006/87</t>
  </si>
  <si>
    <t>ssak elektryczny</t>
  </si>
  <si>
    <t>313/87</t>
  </si>
  <si>
    <t>32/14</t>
  </si>
  <si>
    <t>Trzygłów, ul. Pow. Śląskich 1, Świnoujście</t>
  </si>
  <si>
    <t>11623/14</t>
  </si>
  <si>
    <t>Komputer PC</t>
  </si>
  <si>
    <t>31/14</t>
  </si>
  <si>
    <t>0185/14</t>
  </si>
  <si>
    <t>200/49</t>
  </si>
  <si>
    <t>45/49</t>
  </si>
  <si>
    <t>204/49</t>
  </si>
  <si>
    <t>UPS Lestar</t>
  </si>
  <si>
    <t>0057/49</t>
  </si>
  <si>
    <t>8/49</t>
  </si>
  <si>
    <t>sprzęt medyczny Trzygłów</t>
  </si>
  <si>
    <t>69/14</t>
  </si>
  <si>
    <t>67/14</t>
  </si>
  <si>
    <t>68/14</t>
  </si>
  <si>
    <t>08/49</t>
  </si>
  <si>
    <t>5/49</t>
  </si>
  <si>
    <t>05/49</t>
  </si>
  <si>
    <t>Pulsoksymetr JPD</t>
  </si>
  <si>
    <t>10/49</t>
  </si>
  <si>
    <t>Terminal dotykowy POSIFLEX</t>
  </si>
  <si>
    <t>201/23</t>
  </si>
  <si>
    <t>ZPL Adam i Ewa, E. Gierczak, Świnoujście</t>
  </si>
  <si>
    <t>Czajnik kart zbliżeniowych</t>
  </si>
  <si>
    <t>200/23</t>
  </si>
  <si>
    <t>Aparat do laseroterapii</t>
  </si>
  <si>
    <t>sprzęt medyczny ZPL A i E</t>
  </si>
  <si>
    <t>Aparat do magnetoterapii</t>
  </si>
  <si>
    <t>Aparat do masażu podciśnieniowego</t>
  </si>
  <si>
    <t>Aparat do terapii skojarzeniowej</t>
  </si>
  <si>
    <t>AsTER Rehabilitacja</t>
  </si>
  <si>
    <t>Cykloergometr</t>
  </si>
  <si>
    <t xml:space="preserve">Inhalator ultradźwiękowy </t>
  </si>
  <si>
    <t>rehabilitacyjny cykloergometr</t>
  </si>
  <si>
    <t>Stół rehabilitacyjny</t>
  </si>
  <si>
    <t>Wanna do aut. Masażu podwodnego</t>
  </si>
  <si>
    <t>Wanna do masażu wirowego k.górnych</t>
  </si>
  <si>
    <t>Wanna do masażu wirowego k.dolnych</t>
  </si>
  <si>
    <t>56/23</t>
  </si>
  <si>
    <t>202/23</t>
  </si>
  <si>
    <t>j.w</t>
  </si>
  <si>
    <t>Czytnik kart zbliżeniowych</t>
  </si>
  <si>
    <t>201/24</t>
  </si>
  <si>
    <t>ZPL Admirał I, ul. Żeromskiego 13, Świnoujście</t>
  </si>
  <si>
    <t xml:space="preserve">Monitor BENNQ LED </t>
  </si>
  <si>
    <t>62/24</t>
  </si>
  <si>
    <t xml:space="preserve">j/w </t>
  </si>
  <si>
    <t>200/24</t>
  </si>
  <si>
    <t>64/24</t>
  </si>
  <si>
    <t xml:space="preserve">Zestaw komputerowy EL-NET  </t>
  </si>
  <si>
    <t>63/24</t>
  </si>
  <si>
    <t>Aparat do krioterapii</t>
  </si>
  <si>
    <t>sprzęt medyczny ZPL AD I</t>
  </si>
  <si>
    <t>Apatat  do laserot.punkt. ze skanerem</t>
  </si>
  <si>
    <t>Apatat do masażu podciśn.VACO P</t>
  </si>
  <si>
    <t>Defibrylator AED Plus</t>
  </si>
  <si>
    <t>Łóżko do suchego masażu wodnego</t>
  </si>
  <si>
    <t>Piec do podgrzewania plastrów borowinowych</t>
  </si>
  <si>
    <t xml:space="preserve">Wanna medycznaVITALITY </t>
  </si>
  <si>
    <t>Zestaw do magnetostym VIOFOR</t>
  </si>
  <si>
    <t>Zestaw do magnetoterapii</t>
  </si>
  <si>
    <t>110/24</t>
  </si>
  <si>
    <t>504/24</t>
  </si>
  <si>
    <t>08/24</t>
  </si>
  <si>
    <t>201/6</t>
  </si>
  <si>
    <t>ZPL Bałtyk, ul. Słowackiego 23, Świnoujście</t>
  </si>
  <si>
    <t>200/6</t>
  </si>
  <si>
    <t>Aparat do laserot.punkt.ze skanerem</t>
  </si>
  <si>
    <t>sprzęt medyczny ZPL Bałtyk</t>
  </si>
  <si>
    <t>Aparat do terapii ultradxwiękowej</t>
  </si>
  <si>
    <t>Stół do masażu dwusegmentowy</t>
  </si>
  <si>
    <t xml:space="preserve">Wanna do fasonów borowinowych k. górnych </t>
  </si>
  <si>
    <t>Wanna do hydromasażu w solance</t>
  </si>
  <si>
    <t>Wanna do hydromasażu w wodzie</t>
  </si>
  <si>
    <t>Wanna do masażu wirowego kończyn dolnych</t>
  </si>
  <si>
    <t>Wanna do masażu wirowego kończyn górnych</t>
  </si>
  <si>
    <t>0150/6</t>
  </si>
  <si>
    <t>8/6</t>
  </si>
  <si>
    <t>061/6</t>
  </si>
  <si>
    <t>50/6</t>
  </si>
  <si>
    <t>Waga elektroniczna CAS</t>
  </si>
  <si>
    <t>060/6</t>
  </si>
  <si>
    <t>Rower treningowy</t>
  </si>
  <si>
    <t>26/6</t>
  </si>
  <si>
    <t>201/16</t>
  </si>
  <si>
    <t>ZPL Bursztyn, ul. Żeromskiego 9, Świnoujście</t>
  </si>
  <si>
    <t>200/16</t>
  </si>
  <si>
    <t>Aparat do laseroterapii ze skanerem</t>
  </si>
  <si>
    <t>sprzęt medyczny ZPL BR</t>
  </si>
  <si>
    <t>Sonotronic US-2 + głowica</t>
  </si>
  <si>
    <t>21/16</t>
  </si>
  <si>
    <t>Centrum terapeutyczne PHYSYS</t>
  </si>
  <si>
    <t>Urządzenie do suchego hydromasażu</t>
  </si>
  <si>
    <t>Wanna autom. do  hydromasażu i  masażu podwodnego</t>
  </si>
  <si>
    <t>22/16</t>
  </si>
  <si>
    <t>201/8</t>
  </si>
  <si>
    <t>ZPL Światowid  ul. Żeromskiego 8, Świnoujście</t>
  </si>
  <si>
    <t>200/8</t>
  </si>
  <si>
    <t>Aparat do laserot.punkt ze skanerem</t>
  </si>
  <si>
    <t>sprzęt medyczny ZPL SD</t>
  </si>
  <si>
    <t>wanna do kąp. wirowej k.dolnych</t>
  </si>
  <si>
    <t>14/8</t>
  </si>
  <si>
    <t>wanna do kąp. wirowej k.górnych</t>
  </si>
  <si>
    <t>201/22</t>
  </si>
  <si>
    <t>ZPL Trzygłów, ul Powst Śląskich1, Świnoujście</t>
  </si>
  <si>
    <t>200/22</t>
  </si>
  <si>
    <t>1/4/103</t>
  </si>
  <si>
    <t>ZPL Henryk ul. Sienkiewicza 2, Świnoujście</t>
  </si>
  <si>
    <t>2/4/103</t>
  </si>
  <si>
    <t>3/4/103</t>
  </si>
  <si>
    <t>4/4/103</t>
  </si>
  <si>
    <t>41/5/103</t>
  </si>
  <si>
    <t>sprzęt medyczny ZPL Henryk</t>
  </si>
  <si>
    <t>Bieżnia RUN-7</t>
  </si>
  <si>
    <t>10/5/103</t>
  </si>
  <si>
    <t>Emiter statywowy podcz.z filtrem wodnym</t>
  </si>
  <si>
    <t>39/5/103</t>
  </si>
  <si>
    <t>Inhalator ultradźw.TAJFUN</t>
  </si>
  <si>
    <t>37/5/103</t>
  </si>
  <si>
    <t>Podgrzewacz do okładów WTB</t>
  </si>
  <si>
    <t>1/5/103</t>
  </si>
  <si>
    <t>Stół do masażu z pasem stabilizującym</t>
  </si>
  <si>
    <t>47/5/103</t>
  </si>
  <si>
    <t xml:space="preserve">Rower treningowy GIRO C3 </t>
  </si>
  <si>
    <t>11/5/103</t>
  </si>
  <si>
    <t xml:space="preserve">Aparat do krioterapii </t>
  </si>
  <si>
    <t xml:space="preserve">Centrum terapeutyczne </t>
  </si>
  <si>
    <t>Laser biostymulujący</t>
  </si>
  <si>
    <t xml:space="preserve">Urządzenie do suchego hydromasażu </t>
  </si>
  <si>
    <t xml:space="preserve">Wanna do czterokom.kąp.zmiennocieplnej </t>
  </si>
  <si>
    <t>Wanna do kąpieli wirowej k/górnych</t>
  </si>
  <si>
    <t>Wanna do kąpieli czterokom. Galwanicznych</t>
  </si>
  <si>
    <t>Termometr</t>
  </si>
  <si>
    <t>44/5/103</t>
  </si>
  <si>
    <t>9/8/103</t>
  </si>
  <si>
    <t>Wanna do kąpieli wirowej k/dolnych</t>
  </si>
  <si>
    <t>Stacja ładowania samochodu elektrycznego</t>
  </si>
  <si>
    <t>ZPL RUSAŁKA ul. Pow. Śląskich 4, Świnoujście</t>
  </si>
  <si>
    <t xml:space="preserve">Czytnik kart zbliżeniowych </t>
  </si>
  <si>
    <t>201/19</t>
  </si>
  <si>
    <t>205/19</t>
  </si>
  <si>
    <t>208/19</t>
  </si>
  <si>
    <t>209/19</t>
  </si>
  <si>
    <t>Kasa fiskalna POSNET</t>
  </si>
  <si>
    <t>210/19</t>
  </si>
  <si>
    <t>6007/19</t>
  </si>
  <si>
    <t>Komputer DELL</t>
  </si>
  <si>
    <t>212/19</t>
  </si>
  <si>
    <t>Komputer Inter Core</t>
  </si>
  <si>
    <t>213/19</t>
  </si>
  <si>
    <t xml:space="preserve">Komputer, monitor </t>
  </si>
  <si>
    <t>202/19</t>
  </si>
  <si>
    <t>Monitor BENQ</t>
  </si>
  <si>
    <t>05915/19</t>
  </si>
  <si>
    <t>05916/19</t>
  </si>
  <si>
    <t>203/19</t>
  </si>
  <si>
    <t>204/19</t>
  </si>
  <si>
    <t xml:space="preserve">Terminal dotykowy POSIFLEX  </t>
  </si>
  <si>
    <t>200/19</t>
  </si>
  <si>
    <t xml:space="preserve">Urządzenie wielofunkcyjne </t>
  </si>
  <si>
    <t>207/19</t>
  </si>
  <si>
    <t>Urządzenie wielofunkcyjne Canon</t>
  </si>
  <si>
    <t>211/19</t>
  </si>
  <si>
    <t>12045/19</t>
  </si>
  <si>
    <t>Kamera obrotowa (monitoring)</t>
  </si>
  <si>
    <t>0529/19</t>
  </si>
  <si>
    <t>Kamera turbowa (monitoring)</t>
  </si>
  <si>
    <t>8522/19</t>
  </si>
  <si>
    <t>8523/19</t>
  </si>
  <si>
    <t>Punkt dostępu UBIQUITI (monitoring)</t>
  </si>
  <si>
    <t>8525/19</t>
  </si>
  <si>
    <t>8524/19</t>
  </si>
  <si>
    <t>Rejestrator cyfrowy z dyskami (monitoring)</t>
  </si>
  <si>
    <t>8526/19</t>
  </si>
  <si>
    <t>UPS Power Walker (monitoring)</t>
  </si>
  <si>
    <t>8527/19</t>
  </si>
  <si>
    <t xml:space="preserve">Aparat do elektroterapii  </t>
  </si>
  <si>
    <t>sprzęt medyczny ZPL Rusałka</t>
  </si>
  <si>
    <t xml:space="preserve">Aparat do laseroterapii punkt. ze skanerem </t>
  </si>
  <si>
    <t xml:space="preserve">Aparat do światlolecznictwa sollux </t>
  </si>
  <si>
    <t>Aparat do terapii skojarz.BTL-48251</t>
  </si>
  <si>
    <t>Aparat do terapii ultradźwiękowej</t>
  </si>
  <si>
    <t xml:space="preserve">Lampa terapeutyczna </t>
  </si>
  <si>
    <t xml:space="preserve">Laser punktowy ze skanerem  </t>
  </si>
  <si>
    <t xml:space="preserve">Urządzenie do kąp. wirowych k. górnych  </t>
  </si>
  <si>
    <t>Urządzenie do kąp. wirowych k. dolnych</t>
  </si>
  <si>
    <t xml:space="preserve">Urządzenie do suchego hydrmasażu </t>
  </si>
  <si>
    <t>Urządzenie do suchej kąpieli CO2</t>
  </si>
  <si>
    <t>Wanna do kąpieli mineralnych</t>
  </si>
  <si>
    <t xml:space="preserve">Wanna do kapieli kwasowej i solankowej  </t>
  </si>
  <si>
    <t xml:space="preserve">Wanna do kapieli solankowej  </t>
  </si>
  <si>
    <t>Wanna do kąp. Mineralnych</t>
  </si>
  <si>
    <t xml:space="preserve">Zestaw I Aparat do Magnetoterapii  </t>
  </si>
  <si>
    <t>Zestaw do magnetostymulacji</t>
  </si>
  <si>
    <t>Interdynamic ID</t>
  </si>
  <si>
    <t>01504/19</t>
  </si>
  <si>
    <t xml:space="preserve">Aparat do inhalacji  </t>
  </si>
  <si>
    <t>01508/19</t>
  </si>
  <si>
    <t>01506/19</t>
  </si>
  <si>
    <t>01507/19</t>
  </si>
  <si>
    <t>01500/19</t>
  </si>
  <si>
    <t>0154/19</t>
  </si>
  <si>
    <t>01505/19</t>
  </si>
  <si>
    <t>0153/19</t>
  </si>
  <si>
    <t>Aparat do laseroterapii Physio</t>
  </si>
  <si>
    <t>0155/19</t>
  </si>
  <si>
    <t>Aparat do laseroterapii Polaris</t>
  </si>
  <si>
    <t>376/19</t>
  </si>
  <si>
    <t>Aplikator skanujący do laseroterapii</t>
  </si>
  <si>
    <t>0156/19</t>
  </si>
  <si>
    <t>377/19</t>
  </si>
  <si>
    <t>8/19</t>
  </si>
  <si>
    <t>009/19</t>
  </si>
  <si>
    <t>008/19</t>
  </si>
  <si>
    <t>Multitronik</t>
  </si>
  <si>
    <t>373/19</t>
  </si>
  <si>
    <t>Wanna medyczna</t>
  </si>
  <si>
    <t>Urządzenie do pom. temperatury Kentix/ZPL Rusałka</t>
  </si>
  <si>
    <t>0157/19</t>
  </si>
  <si>
    <t>374/19</t>
  </si>
  <si>
    <t>Stół rehabilitacyjny/ZPL Rusałka</t>
  </si>
  <si>
    <t>375/19</t>
  </si>
  <si>
    <t>327/19</t>
  </si>
  <si>
    <t>371/19</t>
  </si>
  <si>
    <t>26/19</t>
  </si>
  <si>
    <t>1180/31</t>
  </si>
  <si>
    <t>Restauracja Adam i Ewa, sprzęt medyczny</t>
  </si>
  <si>
    <t xml:space="preserve">Czytnik kart zblizen.ICLOUD </t>
  </si>
  <si>
    <t>69/15</t>
  </si>
  <si>
    <t>Restauracja Admirał I ul.Żeromskiego13, Świnoujście</t>
  </si>
  <si>
    <t>73/15</t>
  </si>
  <si>
    <t>Szuflada Novitus</t>
  </si>
  <si>
    <t>066/15</t>
  </si>
  <si>
    <t>065/15</t>
  </si>
  <si>
    <t>080/15</t>
  </si>
  <si>
    <t>66/4</t>
  </si>
  <si>
    <t>Restauracja Bałtyk, sprzęt medyczny</t>
  </si>
  <si>
    <t xml:space="preserve">Drukarka fiskalna POSNET </t>
  </si>
  <si>
    <t>75/62</t>
  </si>
  <si>
    <t>Restauracja Bursztyn ul. Żeromskiego 9, Świnoujście</t>
  </si>
  <si>
    <t>0036/62</t>
  </si>
  <si>
    <t>68/62</t>
  </si>
  <si>
    <t>0043/62</t>
  </si>
  <si>
    <t>1181/62</t>
  </si>
  <si>
    <t>sprzęt medyczny Rs Bursztyn</t>
  </si>
  <si>
    <t>512/62</t>
  </si>
  <si>
    <t>1/4/101</t>
  </si>
  <si>
    <t>Restauracja HENRYK ul. Sienkiewicza 2   Świnoujście</t>
  </si>
  <si>
    <t>4/4/101</t>
  </si>
  <si>
    <t>2/4/101</t>
  </si>
  <si>
    <t>144/8/101</t>
  </si>
  <si>
    <t>sprzęt medyczny Rs Henryk</t>
  </si>
  <si>
    <t>Restauracja Światowid, ul. Żeromskiego 8, Świnoujście</t>
  </si>
  <si>
    <t>67/2</t>
  </si>
  <si>
    <t>69/2</t>
  </si>
  <si>
    <t>090/2</t>
  </si>
  <si>
    <t>sprzęt medyczny Rs SD</t>
  </si>
  <si>
    <t>68/2</t>
  </si>
  <si>
    <t>200/26</t>
  </si>
  <si>
    <t>Admirał II, ul.Żeromskiego12, Świnoujście</t>
  </si>
  <si>
    <t xml:space="preserve">Komputer Dell  </t>
  </si>
  <si>
    <t>100/26</t>
  </si>
  <si>
    <t>101/26</t>
  </si>
  <si>
    <t>204/26</t>
  </si>
  <si>
    <t>05/26</t>
  </si>
  <si>
    <t>sprzęt medyczny Admirał II</t>
  </si>
  <si>
    <t>0150/26</t>
  </si>
  <si>
    <t>200/85</t>
  </si>
  <si>
    <t>KORAL, ul.Żeromskiego10, Świnoujście</t>
  </si>
  <si>
    <t>Drukarka HP</t>
  </si>
  <si>
    <t>49/85</t>
  </si>
  <si>
    <t>100/85</t>
  </si>
  <si>
    <t>101/85</t>
  </si>
  <si>
    <t>204/85</t>
  </si>
  <si>
    <t>05/85</t>
  </si>
  <si>
    <t>sprzęt medyczny Koral</t>
  </si>
  <si>
    <t>200/83</t>
  </si>
  <si>
    <t>TRYTON, ul.Żeromskiego 11, Świnoujście</t>
  </si>
  <si>
    <t>Komputer AC</t>
  </si>
  <si>
    <t>51/83</t>
  </si>
  <si>
    <t>100/83</t>
  </si>
  <si>
    <t xml:space="preserve">Monitor IIYAMA </t>
  </si>
  <si>
    <t>101/83</t>
  </si>
  <si>
    <t>204/83</t>
  </si>
  <si>
    <t>52/83</t>
  </si>
  <si>
    <t>5/83</t>
  </si>
  <si>
    <t>sprzęt medyczny Tryton</t>
  </si>
  <si>
    <t>05/83</t>
  </si>
  <si>
    <t>SOBÓTKA, ul.Sienkiewicza 13, Świnoujście</t>
  </si>
  <si>
    <t>200/30</t>
  </si>
  <si>
    <t>100/30</t>
  </si>
  <si>
    <t xml:space="preserve">Monitor IIYAMA  </t>
  </si>
  <si>
    <t>101/30</t>
  </si>
  <si>
    <t>204/30</t>
  </si>
  <si>
    <t>47/30</t>
  </si>
  <si>
    <t>5/30</t>
  </si>
  <si>
    <t>sprzęt medyczny Sobótka</t>
  </si>
  <si>
    <t>023/30</t>
  </si>
  <si>
    <t>ZŁOTY KŁOS, ul.Słowackiego13/15  Świnoujście</t>
  </si>
  <si>
    <t>200/81</t>
  </si>
  <si>
    <t>100/81</t>
  </si>
  <si>
    <t>101/81</t>
  </si>
  <si>
    <t>204/81</t>
  </si>
  <si>
    <t>97/81</t>
  </si>
  <si>
    <t>sprzęt medyczny Złoty Kłos</t>
  </si>
  <si>
    <t>005/81</t>
  </si>
  <si>
    <t>GTZ, MAGAZYNY    ul.Karsiborska 8, 8a, Ś-cie</t>
  </si>
  <si>
    <t>Drukarka HP P1102</t>
  </si>
  <si>
    <t>4914/9</t>
  </si>
  <si>
    <t xml:space="preserve">Drukarka HP  </t>
  </si>
  <si>
    <t>3/92</t>
  </si>
  <si>
    <t>Dysk twardy</t>
  </si>
  <si>
    <t>11/92</t>
  </si>
  <si>
    <t>Kamera kopułowa</t>
  </si>
  <si>
    <t>9/92</t>
  </si>
  <si>
    <t xml:space="preserve">Kamera turbowa  </t>
  </si>
  <si>
    <t>10/92</t>
  </si>
  <si>
    <t>Rejestrator sieciowy</t>
  </si>
  <si>
    <t>8/92</t>
  </si>
  <si>
    <t>Switch Smart POE</t>
  </si>
  <si>
    <t>12/92</t>
  </si>
  <si>
    <t>Laptop Dell</t>
  </si>
  <si>
    <t>2/92</t>
  </si>
  <si>
    <t>Serwer NAS</t>
  </si>
  <si>
    <t>ZARZĄD  ul.Nowowiejskiego 2, Świnoujście</t>
  </si>
  <si>
    <t>Serwer Power Edge</t>
  </si>
  <si>
    <t>Urządzenie sieciowe Router</t>
  </si>
  <si>
    <t>Zestaw komputerowy (monitoring)</t>
  </si>
  <si>
    <t>`</t>
  </si>
  <si>
    <t>Urządzenie wielofunkcyjne Ricoh</t>
  </si>
  <si>
    <t>Drukarka wielofunkcyjna  CANON</t>
  </si>
  <si>
    <t>73/86</t>
  </si>
  <si>
    <t>66/86</t>
  </si>
  <si>
    <t>400/86</t>
  </si>
  <si>
    <t>402/86</t>
  </si>
  <si>
    <t>65/86</t>
  </si>
  <si>
    <t>71/86</t>
  </si>
  <si>
    <t>78/86</t>
  </si>
  <si>
    <t>79/86</t>
  </si>
  <si>
    <t>Komputer HP/Daria</t>
  </si>
  <si>
    <t>49150/86</t>
  </si>
  <si>
    <t>Komputer HP</t>
  </si>
  <si>
    <t>49149/86</t>
  </si>
  <si>
    <t>406/86</t>
  </si>
  <si>
    <t>Komputer składak</t>
  </si>
  <si>
    <t>491235/86</t>
  </si>
  <si>
    <t>491234/86</t>
  </si>
  <si>
    <t>Monitor Asus</t>
  </si>
  <si>
    <t>59/86</t>
  </si>
  <si>
    <t>60/86</t>
  </si>
  <si>
    <t>61/86</t>
  </si>
  <si>
    <t>407/86</t>
  </si>
  <si>
    <t>62/86</t>
  </si>
  <si>
    <t>1210/86</t>
  </si>
  <si>
    <t>68/86</t>
  </si>
  <si>
    <t>85/86</t>
  </si>
  <si>
    <t>401/86</t>
  </si>
  <si>
    <t>403/86</t>
  </si>
  <si>
    <t>404/86</t>
  </si>
  <si>
    <t>72/86</t>
  </si>
  <si>
    <t>74/86</t>
  </si>
  <si>
    <t>84/86</t>
  </si>
  <si>
    <t>82/86</t>
  </si>
  <si>
    <t>83/86</t>
  </si>
  <si>
    <t>67/86</t>
  </si>
  <si>
    <t>Monitor LG</t>
  </si>
  <si>
    <t>58/86</t>
  </si>
  <si>
    <t>4946/86</t>
  </si>
  <si>
    <t>69/86</t>
  </si>
  <si>
    <t>75/86</t>
  </si>
  <si>
    <t>76/86</t>
  </si>
  <si>
    <t>77/86</t>
  </si>
  <si>
    <t>405/86</t>
  </si>
  <si>
    <t>4945/86</t>
  </si>
  <si>
    <t>Czytnik kart Omnikey/BOK</t>
  </si>
  <si>
    <t>17/18</t>
  </si>
  <si>
    <t>Czytnik kart zblizen./BOK</t>
  </si>
  <si>
    <t>200/18</t>
  </si>
  <si>
    <t>Drukarka Canon/BOK</t>
  </si>
  <si>
    <t>13/18</t>
  </si>
  <si>
    <t>18/18</t>
  </si>
  <si>
    <t>Komputer AC/BOK</t>
  </si>
  <si>
    <t>4/18</t>
  </si>
  <si>
    <t>Komputer Dell/BOK</t>
  </si>
  <si>
    <t>12/18</t>
  </si>
  <si>
    <t>Komputer składak/BOK</t>
  </si>
  <si>
    <t>084/18</t>
  </si>
  <si>
    <t>Komputer, monitor/BOK</t>
  </si>
  <si>
    <t>202/18</t>
  </si>
  <si>
    <t>Monitor IIYAMA/BOK</t>
  </si>
  <si>
    <t>14/18</t>
  </si>
  <si>
    <t>Monitor/BOK</t>
  </si>
  <si>
    <t>203/18</t>
  </si>
  <si>
    <t>skaner dokumentów/BOK</t>
  </si>
  <si>
    <t>204/18</t>
  </si>
  <si>
    <t>Stacjonarny czytnik kodów/BOK</t>
  </si>
  <si>
    <t>6/18</t>
  </si>
  <si>
    <t>TP-Link/BOK</t>
  </si>
  <si>
    <t>15/18</t>
  </si>
  <si>
    <t>16/18</t>
  </si>
  <si>
    <t xml:space="preserve">Urządzenie wielofunkcyjne HP </t>
  </si>
  <si>
    <t>5/18</t>
  </si>
  <si>
    <t>206/90</t>
  </si>
  <si>
    <t>209/90</t>
  </si>
  <si>
    <t>211/90</t>
  </si>
  <si>
    <t>Monitor Philips</t>
  </si>
  <si>
    <t>208/90</t>
  </si>
  <si>
    <t>Skaner Canon</t>
  </si>
  <si>
    <t>090/90</t>
  </si>
  <si>
    <t>092/90</t>
  </si>
  <si>
    <t>089/90</t>
  </si>
  <si>
    <t>210/90</t>
  </si>
  <si>
    <t>083/90</t>
  </si>
  <si>
    <t>UPS/zestaw</t>
  </si>
  <si>
    <t>091/90</t>
  </si>
  <si>
    <t>Tablet Samsung/dz. Marketingu</t>
  </si>
  <si>
    <t>6/91</t>
  </si>
  <si>
    <t>Urządzenie wielofunkcyjne/dz. Marketingu</t>
  </si>
  <si>
    <t>3/91</t>
  </si>
  <si>
    <t>Chłodziarka farmaceutyczna CHS2/D.TECH</t>
  </si>
  <si>
    <t>1/95</t>
  </si>
  <si>
    <t>sprzęt medyczny/Zarząd</t>
  </si>
  <si>
    <t>Laptop DELL</t>
  </si>
  <si>
    <t>Notebook MSI GE62</t>
  </si>
  <si>
    <t>Laptop DELL inspirion</t>
  </si>
  <si>
    <t>4915/86</t>
  </si>
  <si>
    <t>Notebook Dell L3510</t>
  </si>
  <si>
    <t>81/86</t>
  </si>
  <si>
    <t>Notebook Dell L5300</t>
  </si>
  <si>
    <t>80/86</t>
  </si>
  <si>
    <t>491236/86</t>
  </si>
  <si>
    <t>Laptop HP Envy</t>
  </si>
  <si>
    <t>491231/86</t>
  </si>
  <si>
    <t>dysk przenośny</t>
  </si>
  <si>
    <t>0069/86</t>
  </si>
  <si>
    <t>Walizka BOX 2000/kasa</t>
  </si>
  <si>
    <t>18/86</t>
  </si>
  <si>
    <t>491232/90</t>
  </si>
  <si>
    <t>491233/90</t>
  </si>
  <si>
    <t>213/90</t>
  </si>
  <si>
    <t>212/90</t>
  </si>
  <si>
    <t>Tel. kom MOTO E&amp;PLUS</t>
  </si>
  <si>
    <t>108/90</t>
  </si>
  <si>
    <t>Tel. kom MOTO E7PLUS</t>
  </si>
  <si>
    <t>107/90</t>
  </si>
  <si>
    <t xml:space="preserve">Telefon kom Motorola </t>
  </si>
  <si>
    <t>109/90</t>
  </si>
  <si>
    <t>110/90</t>
  </si>
  <si>
    <t>Telefon kom GTU06</t>
  </si>
  <si>
    <t>106/90</t>
  </si>
  <si>
    <t>Telefon kom POCO X3</t>
  </si>
  <si>
    <t>105/90</t>
  </si>
  <si>
    <t>Telefon komórkowy Samsung</t>
  </si>
  <si>
    <t>084/90</t>
  </si>
  <si>
    <t>Telefon komórkowy Xiaomi</t>
  </si>
  <si>
    <t>100/90</t>
  </si>
  <si>
    <t>101/90</t>
  </si>
  <si>
    <t>102/90</t>
  </si>
  <si>
    <t>103/90</t>
  </si>
  <si>
    <t>104/90</t>
  </si>
  <si>
    <t>Aparat cyfrowy CANON EOS/ dz. marketingu</t>
  </si>
  <si>
    <t>5/91</t>
  </si>
  <si>
    <t>2/91</t>
  </si>
  <si>
    <t>1/91</t>
  </si>
  <si>
    <t>Razem:</t>
  </si>
  <si>
    <t>w tym sprzęt medyczny</t>
  </si>
  <si>
    <t>w tym sprzęt med pod ZAAR  2 816 960,26 zł</t>
  </si>
  <si>
    <t>w tym sprzęt stacjonarny</t>
  </si>
  <si>
    <t>w tym sprzęt przenośny</t>
  </si>
  <si>
    <t>Oprogramowanie licencjonowane</t>
  </si>
  <si>
    <t>Wartość najdroższego oprogramowania:</t>
  </si>
  <si>
    <t>Program Kuracjusz</t>
  </si>
  <si>
    <t>Częstotliwość archiwizacji danych:</t>
  </si>
  <si>
    <t>codziennie</t>
  </si>
  <si>
    <t xml:space="preserve">Stan techniczny budynku 
</t>
  </si>
  <si>
    <t xml:space="preserve">TRANSPORTER  2,5 TD         </t>
  </si>
  <si>
    <t xml:space="preserve">MEOM-B-B01 NISSAN E-NV200                 </t>
  </si>
  <si>
    <t>ŚRODKI TRWAŁE (GRUPY III - VIII KŚT)</t>
  </si>
  <si>
    <t>BUDOWLE (GRUPA II KŚT)</t>
  </si>
  <si>
    <t>BUDYNKI (GRUPA I KŚT)</t>
  </si>
  <si>
    <t>Uzdrowisko Świnoujście SA</t>
  </si>
  <si>
    <t>Nowowiejskiego 2</t>
  </si>
  <si>
    <t>72-600 Świnoujście</t>
  </si>
  <si>
    <t>8610Z</t>
  </si>
  <si>
    <t>000288260</t>
  </si>
  <si>
    <t>8550004125</t>
  </si>
  <si>
    <t>91 321 37 60</t>
  </si>
  <si>
    <t>sekretariat@uzdrowisko.pl</t>
  </si>
  <si>
    <t>inne miejsca prowadzenia działalności</t>
  </si>
  <si>
    <t>m. in. zgodnie z wykazem budynków, budowli</t>
  </si>
  <si>
    <t>Łączna wartość oprogramowania:</t>
  </si>
  <si>
    <t>od 1.01.2021</t>
  </si>
  <si>
    <t>1.01.2020 - 31.12.2020</t>
  </si>
  <si>
    <t>1.01.2019 - 31.12.2019</t>
  </si>
  <si>
    <t>1.01.2018 - 31.12.2018</t>
  </si>
  <si>
    <t>1.01.2017 - 31.12.2017</t>
  </si>
  <si>
    <t>OC medyczne</t>
  </si>
  <si>
    <t>5 353,23 zł / 1 szkoda</t>
  </si>
  <si>
    <t>1 000 zł / rezerwa</t>
  </si>
  <si>
    <t>1 000 zł rezerwa</t>
  </si>
  <si>
    <t>brak danych</t>
  </si>
  <si>
    <t>1651,59 zł / 2 szkody</t>
  </si>
  <si>
    <t>650,48 zł / 1 szkoda</t>
  </si>
  <si>
    <t>4251,80 zł / 1 szkoda</t>
  </si>
  <si>
    <t>6508,53 zł / 2 szkody</t>
  </si>
  <si>
    <t>6751,69 zł / 1 szkoda</t>
  </si>
  <si>
    <t xml:space="preserve">brak   </t>
  </si>
  <si>
    <t>15 000 zł / 1 szkoda</t>
  </si>
  <si>
    <t>4 447,68 zł / 1 szkoda</t>
  </si>
  <si>
    <t>12 634,68 zł / 1 rezerwa OC - poślizgnięcie na oblodzonym chodniku</t>
  </si>
  <si>
    <t>KB</t>
  </si>
  <si>
    <t>rozszerzone, odpłatne ubezpieczenie assistance</t>
  </si>
  <si>
    <t>24 875,45 zł / 4 szkody</t>
  </si>
  <si>
    <t xml:space="preserve">Maszyny, wyposażenie i urządzenia </t>
  </si>
  <si>
    <t>maszyy, urzadzenia, wyposażenie, w tym instalacja solarna s.u. 276 216,18 zł /na bazie urzadzeń firmy Hewalex, składa się z 10 kolektorów płaskich Hewalex typu KS 2600 TP AC, rok prod. 2014, zamontowana na dachu budynku RORL Admirał I/</t>
  </si>
  <si>
    <t>42 600 zł / 4 szkody osobowe - upadki kuracjuszy na terenie Uzdrowiska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</si>
</sst>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6" formatCode="&quot; &quot;#,##0.00&quot; zł &quot;;&quot;-&quot;#,##0.00&quot; zł &quot;;&quot; -&quot;#&quot; zł &quot;;&quot; &quot;@&quot; &quot;"/>
    <numFmt numFmtId="167" formatCode="[$-415]0%"/>
    <numFmt numFmtId="168" formatCode="#,##0.00&quot; &quot;[$zł-415];[Red]&quot;-&quot;#,##0.00&quot; &quot;[$zł-415]"/>
    <numFmt numFmtId="169" formatCode="yyyy/mm/dd;@"/>
    <numFmt numFmtId="171" formatCode="#,##0.00&quot; zł&quot;"/>
    <numFmt numFmtId="172" formatCode="d/mm/yyyy"/>
    <numFmt numFmtId="173" formatCode="#,##0.00\ [$zł-415];[Red]\-#,##0.00\ [$zł-415]"/>
    <numFmt numFmtId="174" formatCode="#,##0.00\ &quot;zł&quot;;[Red]#,##0.00\ &quot;zł&quot;"/>
  </numFmts>
  <fonts count="6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theme="1"/>
      <name val="Cambria"/>
      <family val="1"/>
      <charset val="238"/>
      <scheme val="major"/>
    </font>
    <font>
      <b/>
      <sz val="11"/>
      <color theme="0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u/>
      <sz val="10"/>
      <color rgb="FF0000FF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u/>
      <sz val="11"/>
      <color rgb="FF0000FF"/>
      <name val="Calibri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 CE1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mbira"/>
      <charset val="238"/>
    </font>
    <font>
      <sz val="10"/>
      <name val="Cambira"/>
      <charset val="238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Cambria"/>
      <family val="1"/>
      <charset val="238"/>
    </font>
    <font>
      <sz val="10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Cambira"/>
      <charset val="238"/>
    </font>
    <font>
      <sz val="9"/>
      <color rgb="FF000000"/>
      <name val="Tahoma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2"/>
      <color rgb="FFFFFFFF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b/>
      <i/>
      <sz val="9"/>
      <color rgb="FFFFFFFF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b/>
      <sz val="9"/>
      <color rgb="FF000000"/>
      <name val="Tahoma"/>
      <family val="2"/>
      <charset val="238"/>
    </font>
    <font>
      <b/>
      <sz val="10"/>
      <color rgb="FFFFFFFF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9"/>
      <name val="Times New Roman"/>
      <family val="1"/>
      <charset val="238"/>
    </font>
    <font>
      <sz val="10"/>
      <color theme="1"/>
      <name val="Verdana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rgb="FF333399"/>
      </patternFill>
    </fill>
    <fill>
      <patternFill patternType="solid">
        <fgColor rgb="FFFFFFFF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0066CC"/>
        <bgColor rgb="FF008080"/>
      </patternFill>
    </fill>
    <fill>
      <patternFill patternType="solid">
        <fgColor rgb="FF008080"/>
        <bgColor rgb="FF00808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FF66FF"/>
        <bgColor indexed="64"/>
      </patternFill>
    </fill>
    <fill>
      <patternFill patternType="solid">
        <fgColor rgb="FFFF66FF"/>
        <bgColor rgb="FFCCFFFF"/>
      </patternFill>
    </fill>
    <fill>
      <patternFill patternType="solid">
        <fgColor rgb="FFFF66FF"/>
        <bgColor rgb="FFCCCCFF"/>
      </patternFill>
    </fill>
    <fill>
      <patternFill patternType="solid">
        <fgColor rgb="FFFFC00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808080"/>
        <bgColor rgb="FF969696"/>
      </patternFill>
    </fill>
    <fill>
      <patternFill patternType="solid">
        <fgColor rgb="FFFF66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indexed="56"/>
        <bgColor indexed="62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24"/>
      </patternFill>
    </fill>
    <fill>
      <patternFill patternType="solid">
        <fgColor indexed="26"/>
        <bgColor indexed="41"/>
      </patternFill>
    </fill>
    <fill>
      <patternFill patternType="solid">
        <fgColor indexed="45"/>
        <bgColor indexed="22"/>
      </patternFill>
    </fill>
    <fill>
      <patternFill patternType="solid">
        <fgColor indexed="34"/>
        <bgColor indexed="41"/>
      </patternFill>
    </fill>
    <fill>
      <patternFill patternType="solid">
        <fgColor indexed="43"/>
        <bgColor indexed="34"/>
      </patternFill>
    </fill>
    <fill>
      <patternFill patternType="solid">
        <fgColor indexed="22"/>
        <bgColor indexed="45"/>
      </patternFill>
    </fill>
    <fill>
      <patternFill patternType="solid">
        <fgColor indexed="13"/>
        <bgColor indexed="43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45"/>
      </patternFill>
    </fill>
    <fill>
      <patternFill patternType="solid">
        <fgColor indexed="41"/>
        <bgColor indexed="3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9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5" fillId="0" borderId="0"/>
    <xf numFmtId="166" fontId="16" fillId="0" borderId="0"/>
    <xf numFmtId="165" fontId="17" fillId="0" borderId="0"/>
    <xf numFmtId="165" fontId="16" fillId="0" borderId="0"/>
    <xf numFmtId="0" fontId="18" fillId="0" borderId="0"/>
    <xf numFmtId="0" fontId="19" fillId="0" borderId="0">
      <alignment horizontal="center"/>
    </xf>
    <xf numFmtId="0" fontId="19" fillId="0" borderId="0">
      <alignment horizontal="center" textRotation="90"/>
    </xf>
    <xf numFmtId="165" fontId="17" fillId="0" borderId="0"/>
    <xf numFmtId="165" fontId="20" fillId="0" borderId="0"/>
    <xf numFmtId="165" fontId="21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1" fillId="0" borderId="0"/>
    <xf numFmtId="165" fontId="22" fillId="0" borderId="0"/>
    <xf numFmtId="165" fontId="22" fillId="0" borderId="0"/>
    <xf numFmtId="165" fontId="23" fillId="0" borderId="0"/>
    <xf numFmtId="165" fontId="21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1" fillId="0" borderId="0"/>
    <xf numFmtId="165" fontId="22" fillId="0" borderId="0"/>
    <xf numFmtId="165" fontId="24" fillId="0" borderId="0"/>
    <xf numFmtId="165" fontId="22" fillId="0" borderId="0"/>
    <xf numFmtId="165" fontId="21" fillId="0" borderId="0"/>
    <xf numFmtId="165" fontId="22" fillId="0" borderId="0"/>
    <xf numFmtId="165" fontId="22" fillId="0" borderId="0"/>
    <xf numFmtId="165" fontId="23" fillId="0" borderId="0"/>
    <xf numFmtId="165" fontId="22" fillId="0" borderId="0"/>
    <xf numFmtId="165" fontId="23" fillId="0" borderId="0"/>
    <xf numFmtId="165" fontId="23" fillId="0" borderId="0"/>
    <xf numFmtId="165" fontId="24" fillId="0" borderId="0"/>
    <xf numFmtId="165" fontId="23" fillId="0" borderId="0"/>
    <xf numFmtId="167" fontId="16" fillId="0" borderId="0"/>
    <xf numFmtId="167" fontId="16" fillId="0" borderId="0"/>
    <xf numFmtId="0" fontId="25" fillId="0" borderId="0"/>
    <xf numFmtId="168" fontId="25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166" fontId="1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301">
    <xf numFmtId="0" fontId="0" fillId="0" borderId="0" xfId="0"/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9" fontId="4" fillId="0" borderId="0" xfId="7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169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 vertical="center"/>
    </xf>
    <xf numFmtId="44" fontId="30" fillId="0" borderId="0" xfId="80" applyFont="1" applyFill="1" applyBorder="1"/>
    <xf numFmtId="0" fontId="11" fillId="0" borderId="0" xfId="0" applyFont="1" applyFill="1" applyBorder="1" applyAlignment="1">
      <alignment vertical="center" wrapText="1"/>
    </xf>
    <xf numFmtId="0" fontId="30" fillId="0" borderId="0" xfId="0" applyFont="1" applyFill="1" applyBorder="1"/>
    <xf numFmtId="49" fontId="5" fillId="0" borderId="0" xfId="7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 wrapText="1"/>
    </xf>
    <xf numFmtId="49" fontId="4" fillId="0" borderId="0" xfId="3" applyNumberFormat="1" applyFont="1" applyFill="1" applyBorder="1" applyAlignment="1">
      <alignment horizontal="center" vertical="center"/>
    </xf>
    <xf numFmtId="164" fontId="4" fillId="0" borderId="0" xfId="3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3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2" borderId="0" xfId="0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4" borderId="6" xfId="0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horizontal="center" vertical="center" wrapText="1"/>
    </xf>
    <xf numFmtId="0" fontId="32" fillId="0" borderId="0" xfId="7" applyFont="1" applyFill="1" applyBorder="1" applyAlignment="1">
      <alignment horizontal="center" vertical="center" wrapText="1"/>
    </xf>
    <xf numFmtId="49" fontId="32" fillId="0" borderId="0" xfId="7" applyNumberFormat="1" applyFont="1" applyFill="1" applyBorder="1" applyAlignment="1" applyProtection="1">
      <alignment horizontal="center" vertical="center" wrapText="1"/>
      <protection locked="0"/>
    </xf>
    <xf numFmtId="4" fontId="32" fillId="0" borderId="0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7" applyFont="1" applyFill="1" applyBorder="1" applyAlignment="1" applyProtection="1">
      <alignment horizontal="center" vertical="center" wrapText="1"/>
      <protection locked="0"/>
    </xf>
    <xf numFmtId="0" fontId="33" fillId="0" borderId="0" xfId="7" applyFont="1" applyFill="1" applyBorder="1" applyAlignment="1" applyProtection="1">
      <alignment horizontal="center" vertical="center" wrapText="1"/>
      <protection locked="0"/>
    </xf>
    <xf numFmtId="49" fontId="33" fillId="0" borderId="0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" applyFont="1" applyFill="1" applyBorder="1" applyAlignment="1" applyProtection="1">
      <alignment horizontal="center" vertical="center" wrapText="1"/>
      <protection locked="0"/>
    </xf>
    <xf numFmtId="0" fontId="4" fillId="0" borderId="0" xfId="7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>
      <alignment vertical="center"/>
    </xf>
    <xf numFmtId="0" fontId="0" fillId="6" borderId="0" xfId="0" applyFill="1"/>
    <xf numFmtId="164" fontId="4" fillId="6" borderId="5" xfId="80" applyNumberFormat="1" applyFont="1" applyFill="1" applyBorder="1" applyAlignment="1">
      <alignment vertical="center" wrapText="1"/>
    </xf>
    <xf numFmtId="164" fontId="4" fillId="6" borderId="1" xfId="8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 wrapText="1"/>
    </xf>
    <xf numFmtId="0" fontId="1" fillId="8" borderId="0" xfId="94" applyNumberFormat="1" applyFont="1" applyFill="1" applyBorder="1" applyAlignment="1">
      <alignment horizontal="center" vertical="center" wrapText="1"/>
    </xf>
    <xf numFmtId="0" fontId="42" fillId="8" borderId="0" xfId="94" applyNumberFormat="1" applyFont="1" applyFill="1" applyAlignment="1">
      <alignment vertical="center"/>
    </xf>
    <xf numFmtId="0" fontId="34" fillId="8" borderId="0" xfId="94" applyNumberFormat="1" applyFont="1" applyFill="1"/>
    <xf numFmtId="0" fontId="43" fillId="9" borderId="1" xfId="94" applyNumberFormat="1" applyFont="1" applyFill="1" applyBorder="1" applyAlignment="1">
      <alignment horizontal="center" vertical="center" wrapText="1"/>
    </xf>
    <xf numFmtId="0" fontId="43" fillId="10" borderId="1" xfId="94" applyNumberFormat="1" applyFont="1" applyFill="1" applyBorder="1" applyAlignment="1">
      <alignment horizontal="center" vertical="center" wrapText="1"/>
    </xf>
    <xf numFmtId="0" fontId="43" fillId="11" borderId="1" xfId="94" applyNumberFormat="1" applyFont="1" applyFill="1" applyBorder="1" applyAlignment="1">
      <alignment horizontal="center" vertical="center" wrapText="1"/>
    </xf>
    <xf numFmtId="0" fontId="45" fillId="0" borderId="1" xfId="94" applyNumberFormat="1" applyFont="1" applyBorder="1" applyAlignment="1">
      <alignment horizontal="center" vertical="center" wrapText="1"/>
    </xf>
    <xf numFmtId="49" fontId="45" fillId="12" borderId="1" xfId="94" applyNumberFormat="1" applyFont="1" applyFill="1" applyBorder="1" applyAlignment="1" applyProtection="1">
      <alignment horizontal="center" vertical="center" wrapText="1"/>
      <protection locked="0"/>
    </xf>
    <xf numFmtId="0" fontId="46" fillId="13" borderId="1" xfId="94" applyNumberFormat="1" applyFont="1" applyFill="1" applyBorder="1" applyAlignment="1" applyProtection="1">
      <alignment horizontal="center" vertical="center" wrapText="1"/>
      <protection locked="0"/>
    </xf>
    <xf numFmtId="0" fontId="46" fillId="12" borderId="1" xfId="94" applyNumberFormat="1" applyFont="1" applyFill="1" applyBorder="1" applyAlignment="1" applyProtection="1">
      <alignment horizontal="center" vertical="center" wrapText="1"/>
      <protection locked="0"/>
    </xf>
    <xf numFmtId="171" fontId="45" fillId="12" borderId="1" xfId="94" applyNumberFormat="1" applyFont="1" applyFill="1" applyBorder="1" applyAlignment="1" applyProtection="1">
      <alignment horizontal="right" vertical="center" wrapText="1"/>
      <protection locked="0"/>
    </xf>
    <xf numFmtId="171" fontId="46" fillId="13" borderId="1" xfId="94" applyNumberFormat="1" applyFont="1" applyFill="1" applyBorder="1" applyAlignment="1" applyProtection="1">
      <alignment horizontal="center" vertical="center" wrapText="1"/>
      <protection locked="0"/>
    </xf>
    <xf numFmtId="2" fontId="46" fillId="12" borderId="1" xfId="94" applyNumberFormat="1" applyFont="1" applyFill="1" applyBorder="1" applyAlignment="1" applyProtection="1">
      <alignment horizontal="center" vertical="center" wrapText="1"/>
      <protection locked="0"/>
    </xf>
    <xf numFmtId="49" fontId="46" fillId="12" borderId="1" xfId="94" applyNumberFormat="1" applyFont="1" applyFill="1" applyBorder="1" applyAlignment="1" applyProtection="1">
      <alignment horizontal="center" vertical="center" wrapText="1"/>
      <protection locked="0"/>
    </xf>
    <xf numFmtId="49" fontId="47" fillId="12" borderId="1" xfId="94" applyNumberFormat="1" applyFont="1" applyFill="1" applyBorder="1" applyAlignment="1" applyProtection="1">
      <alignment horizontal="center" vertical="center" wrapText="1"/>
      <protection locked="0"/>
    </xf>
    <xf numFmtId="0" fontId="45" fillId="0" borderId="1" xfId="94" applyNumberFormat="1" applyFont="1" applyBorder="1" applyAlignment="1" applyProtection="1">
      <alignment horizontal="center" vertical="center" wrapText="1"/>
      <protection locked="0"/>
    </xf>
    <xf numFmtId="49" fontId="46" fillId="12" borderId="5" xfId="94" applyNumberFormat="1" applyFont="1" applyFill="1" applyBorder="1" applyAlignment="1" applyProtection="1">
      <alignment horizontal="center" vertical="center" wrapText="1"/>
      <protection locked="0"/>
    </xf>
    <xf numFmtId="0" fontId="34" fillId="12" borderId="1" xfId="94" applyNumberFormat="1" applyFont="1" applyFill="1" applyBorder="1" applyAlignment="1" applyProtection="1">
      <alignment horizontal="center" vertical="center" wrapText="1"/>
      <protection locked="0"/>
    </xf>
    <xf numFmtId="0" fontId="45" fillId="0" borderId="9" xfId="94" applyNumberFormat="1" applyFont="1" applyBorder="1" applyAlignment="1">
      <alignment horizontal="center" vertical="center" wrapText="1"/>
    </xf>
    <xf numFmtId="49" fontId="45" fillId="12" borderId="9" xfId="94" applyNumberFormat="1" applyFont="1" applyFill="1" applyBorder="1" applyAlignment="1" applyProtection="1">
      <alignment horizontal="center" vertical="center" wrapText="1"/>
      <protection locked="0"/>
    </xf>
    <xf numFmtId="0" fontId="46" fillId="13" borderId="9" xfId="94" applyNumberFormat="1" applyFont="1" applyFill="1" applyBorder="1" applyAlignment="1" applyProtection="1">
      <alignment horizontal="center" vertical="center" wrapText="1"/>
      <protection locked="0"/>
    </xf>
    <xf numFmtId="0" fontId="46" fillId="12" borderId="9" xfId="94" applyNumberFormat="1" applyFont="1" applyFill="1" applyBorder="1" applyAlignment="1" applyProtection="1">
      <alignment horizontal="center" vertical="center" wrapText="1"/>
      <protection locked="0"/>
    </xf>
    <xf numFmtId="171" fontId="45" fillId="12" borderId="9" xfId="94" applyNumberFormat="1" applyFont="1" applyFill="1" applyBorder="1" applyAlignment="1" applyProtection="1">
      <alignment horizontal="right" vertical="center" wrapText="1"/>
      <protection locked="0"/>
    </xf>
    <xf numFmtId="171" fontId="46" fillId="13" borderId="9" xfId="94" applyNumberFormat="1" applyFont="1" applyFill="1" applyBorder="1" applyAlignment="1" applyProtection="1">
      <alignment horizontal="center" vertical="center" wrapText="1"/>
      <protection locked="0"/>
    </xf>
    <xf numFmtId="2" fontId="46" fillId="12" borderId="9" xfId="94" applyNumberFormat="1" applyFont="1" applyFill="1" applyBorder="1" applyAlignment="1" applyProtection="1">
      <alignment horizontal="center" vertical="center" wrapText="1"/>
      <protection locked="0"/>
    </xf>
    <xf numFmtId="49" fontId="46" fillId="12" borderId="9" xfId="94" applyNumberFormat="1" applyFont="1" applyFill="1" applyBorder="1" applyAlignment="1" applyProtection="1">
      <alignment horizontal="center" vertical="center" wrapText="1"/>
      <protection locked="0"/>
    </xf>
    <xf numFmtId="0" fontId="45" fillId="0" borderId="9" xfId="94" applyNumberFormat="1" applyFont="1" applyBorder="1" applyAlignment="1" applyProtection="1">
      <alignment horizontal="center" vertical="center" wrapText="1"/>
      <protection locked="0"/>
    </xf>
    <xf numFmtId="0" fontId="34" fillId="12" borderId="9" xfId="94" applyNumberFormat="1" applyFont="1" applyFill="1" applyBorder="1" applyAlignment="1" applyProtection="1">
      <alignment horizontal="center" vertical="center" wrapText="1"/>
      <protection locked="0"/>
    </xf>
    <xf numFmtId="0" fontId="45" fillId="14" borderId="13" xfId="94" applyNumberFormat="1" applyFont="1" applyFill="1" applyBorder="1" applyAlignment="1">
      <alignment horizontal="center" vertical="center" wrapText="1"/>
    </xf>
    <xf numFmtId="0" fontId="46" fillId="14" borderId="13" xfId="94" applyNumberFormat="1" applyFont="1" applyFill="1" applyBorder="1" applyAlignment="1">
      <alignment horizontal="center" vertical="center" wrapText="1"/>
    </xf>
    <xf numFmtId="171" fontId="45" fillId="15" borderId="13" xfId="94" applyNumberFormat="1" applyFont="1" applyFill="1" applyBorder="1" applyAlignment="1" applyProtection="1">
      <alignment horizontal="right" vertical="center" wrapText="1"/>
      <protection locked="0"/>
    </xf>
    <xf numFmtId="171" fontId="46" fillId="16" borderId="13" xfId="94" applyNumberFormat="1" applyFont="1" applyFill="1" applyBorder="1" applyAlignment="1" applyProtection="1">
      <alignment horizontal="center" vertical="center" wrapText="1"/>
      <protection locked="0"/>
    </xf>
    <xf numFmtId="0" fontId="45" fillId="0" borderId="5" xfId="94" applyNumberFormat="1" applyFont="1" applyBorder="1" applyAlignment="1">
      <alignment horizontal="center" vertical="center" wrapText="1"/>
    </xf>
    <xf numFmtId="49" fontId="45" fillId="12" borderId="5" xfId="94" applyNumberFormat="1" applyFont="1" applyFill="1" applyBorder="1" applyAlignment="1" applyProtection="1">
      <alignment horizontal="center" vertical="center" wrapText="1"/>
      <protection locked="0"/>
    </xf>
    <xf numFmtId="0" fontId="46" fillId="13" borderId="5" xfId="94" applyNumberFormat="1" applyFont="1" applyFill="1" applyBorder="1" applyAlignment="1" applyProtection="1">
      <alignment horizontal="center" vertical="center" wrapText="1"/>
      <protection locked="0"/>
    </xf>
    <xf numFmtId="0" fontId="46" fillId="12" borderId="5" xfId="94" applyNumberFormat="1" applyFont="1" applyFill="1" applyBorder="1" applyAlignment="1" applyProtection="1">
      <alignment horizontal="center" vertical="center" wrapText="1"/>
      <protection locked="0"/>
    </xf>
    <xf numFmtId="171" fontId="46" fillId="12" borderId="5" xfId="94" applyNumberFormat="1" applyFont="1" applyFill="1" applyBorder="1" applyAlignment="1" applyProtection="1">
      <alignment horizontal="center" vertical="center" wrapText="1"/>
      <protection locked="0"/>
    </xf>
    <xf numFmtId="171" fontId="46" fillId="13" borderId="5" xfId="94" applyNumberFormat="1" applyFont="1" applyFill="1" applyBorder="1" applyAlignment="1" applyProtection="1">
      <alignment horizontal="center" vertical="center" wrapText="1"/>
      <protection locked="0"/>
    </xf>
    <xf numFmtId="2" fontId="46" fillId="12" borderId="5" xfId="94" applyNumberFormat="1" applyFont="1" applyFill="1" applyBorder="1" applyAlignment="1" applyProtection="1">
      <alignment horizontal="center" vertical="center" wrapText="1"/>
      <protection locked="0"/>
    </xf>
    <xf numFmtId="0" fontId="45" fillId="0" borderId="5" xfId="94" applyNumberFormat="1" applyFont="1" applyBorder="1" applyAlignment="1" applyProtection="1">
      <alignment horizontal="center" vertical="center" wrapText="1"/>
      <protection locked="0"/>
    </xf>
    <xf numFmtId="0" fontId="34" fillId="12" borderId="5" xfId="94" applyNumberFormat="1" applyFont="1" applyFill="1" applyBorder="1" applyAlignment="1" applyProtection="1">
      <alignment horizontal="center" vertical="center" wrapText="1"/>
      <protection locked="0"/>
    </xf>
    <xf numFmtId="171" fontId="46" fillId="12" borderId="1" xfId="94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 wrapText="1"/>
    </xf>
    <xf numFmtId="44" fontId="5" fillId="6" borderId="3" xfId="80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right" vertical="center" wrapText="1"/>
    </xf>
    <xf numFmtId="0" fontId="49" fillId="9" borderId="1" xfId="0" applyFont="1" applyFill="1" applyBorder="1" applyAlignment="1">
      <alignment horizontal="center" vertical="center" wrapText="1"/>
    </xf>
    <xf numFmtId="0" fontId="49" fillId="9" borderId="2" xfId="0" applyFont="1" applyFill="1" applyBorder="1" applyAlignment="1">
      <alignment horizontal="center" vertical="center" wrapText="1"/>
    </xf>
    <xf numFmtId="0" fontId="49" fillId="9" borderId="1" xfId="0" applyFont="1" applyFill="1" applyBorder="1" applyAlignment="1">
      <alignment horizontal="center" vertical="center" wrapText="1"/>
    </xf>
    <xf numFmtId="0" fontId="49" fillId="9" borderId="4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49" fontId="34" fillId="12" borderId="2" xfId="0" applyNumberFormat="1" applyFont="1" applyFill="1" applyBorder="1" applyAlignment="1" applyProtection="1">
      <alignment vertical="center" wrapText="1"/>
      <protection locked="0"/>
    </xf>
    <xf numFmtId="0" fontId="34" fillId="12" borderId="1" xfId="0" applyFont="1" applyFill="1" applyBorder="1" applyAlignment="1" applyProtection="1">
      <alignment horizontal="center" vertical="center" wrapText="1"/>
      <protection locked="0"/>
    </xf>
    <xf numFmtId="171" fontId="37" fillId="12" borderId="2" xfId="0" applyNumberFormat="1" applyFont="1" applyFill="1" applyBorder="1" applyAlignment="1" applyProtection="1">
      <alignment vertical="center" wrapText="1"/>
      <protection locked="0"/>
    </xf>
    <xf numFmtId="171" fontId="35" fillId="13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12" borderId="1" xfId="0" applyNumberFormat="1" applyFont="1" applyFill="1" applyBorder="1" applyAlignment="1" applyProtection="1">
      <alignment vertical="center" wrapText="1"/>
      <protection locked="0"/>
    </xf>
    <xf numFmtId="49" fontId="34" fillId="12" borderId="4" xfId="0" applyNumberFormat="1" applyFont="1" applyFill="1" applyBorder="1" applyAlignment="1" applyProtection="1">
      <alignment vertical="center" wrapText="1"/>
      <protection locked="0"/>
    </xf>
    <xf numFmtId="0" fontId="34" fillId="15" borderId="1" xfId="0" applyFont="1" applyFill="1" applyBorder="1" applyAlignment="1" applyProtection="1">
      <alignment horizontal="center" vertical="center" wrapText="1"/>
      <protection locked="0"/>
    </xf>
    <xf numFmtId="171" fontId="37" fillId="15" borderId="2" xfId="0" applyNumberFormat="1" applyFont="1" applyFill="1" applyBorder="1" applyAlignment="1" applyProtection="1">
      <alignment vertical="center" wrapText="1"/>
      <protection locked="0"/>
    </xf>
    <xf numFmtId="49" fontId="34" fillId="15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15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vertical="center" wrapText="1"/>
    </xf>
    <xf numFmtId="171" fontId="46" fillId="13" borderId="0" xfId="94" applyNumberFormat="1" applyFont="1" applyFill="1" applyBorder="1" applyAlignment="1" applyProtection="1">
      <alignment horizontal="center" vertical="center" wrapText="1"/>
      <protection locked="0"/>
    </xf>
    <xf numFmtId="2" fontId="46" fillId="12" borderId="0" xfId="94" applyNumberFormat="1" applyFont="1" applyFill="1" applyBorder="1" applyAlignment="1" applyProtection="1">
      <alignment horizontal="center" vertical="center" wrapText="1"/>
      <protection locked="0"/>
    </xf>
    <xf numFmtId="49" fontId="46" fillId="12" borderId="0" xfId="94" applyNumberFormat="1" applyFont="1" applyFill="1" applyBorder="1" applyAlignment="1" applyProtection="1">
      <alignment horizontal="center" vertical="center" wrapText="1"/>
      <protection locked="0"/>
    </xf>
    <xf numFmtId="49" fontId="45" fillId="12" borderId="0" xfId="94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94" applyNumberFormat="1" applyFont="1" applyBorder="1" applyAlignment="1" applyProtection="1">
      <alignment horizontal="center" vertical="center" wrapText="1"/>
      <protection locked="0"/>
    </xf>
    <xf numFmtId="0" fontId="46" fillId="13" borderId="0" xfId="94" applyNumberFormat="1" applyFont="1" applyFill="1" applyBorder="1" applyAlignment="1" applyProtection="1">
      <alignment horizontal="center" vertical="center" wrapText="1"/>
      <protection locked="0"/>
    </xf>
    <xf numFmtId="0" fontId="34" fillId="12" borderId="0" xfId="94" applyNumberFormat="1" applyFont="1" applyFill="1" applyBorder="1" applyAlignment="1" applyProtection="1">
      <alignment horizontal="center" vertical="center" wrapText="1"/>
      <protection locked="0"/>
    </xf>
    <xf numFmtId="0" fontId="41" fillId="8" borderId="11" xfId="0" applyFont="1" applyFill="1" applyBorder="1" applyAlignment="1">
      <alignment vertical="center" wrapText="1"/>
    </xf>
    <xf numFmtId="0" fontId="41" fillId="8" borderId="8" xfId="0" applyFont="1" applyFill="1" applyBorder="1" applyAlignment="1">
      <alignment vertical="center" wrapText="1"/>
    </xf>
    <xf numFmtId="0" fontId="37" fillId="18" borderId="1" xfId="0" applyFont="1" applyFill="1" applyBorder="1" applyAlignment="1">
      <alignment horizontal="center" vertical="center" wrapText="1"/>
    </xf>
    <xf numFmtId="0" fontId="37" fillId="19" borderId="1" xfId="0" applyFont="1" applyFill="1" applyBorder="1" applyAlignment="1">
      <alignment horizontal="center" vertical="center"/>
    </xf>
    <xf numFmtId="0" fontId="37" fillId="19" borderId="1" xfId="0" applyFont="1" applyFill="1" applyBorder="1" applyAlignment="1">
      <alignment horizontal="center" vertical="center" wrapText="1"/>
    </xf>
    <xf numFmtId="0" fontId="37" fillId="20" borderId="1" xfId="0" applyFont="1" applyFill="1" applyBorder="1" applyAlignment="1">
      <alignment horizontal="center" vertical="center"/>
    </xf>
    <xf numFmtId="0" fontId="37" fillId="20" borderId="1" xfId="0" applyFont="1" applyFill="1" applyBorder="1" applyAlignment="1">
      <alignment horizontal="center" vertical="center" wrapText="1"/>
    </xf>
    <xf numFmtId="0" fontId="37" fillId="20" borderId="2" xfId="0" applyFont="1" applyFill="1" applyBorder="1" applyAlignment="1">
      <alignment horizontal="center" vertical="center"/>
    </xf>
    <xf numFmtId="0" fontId="37" fillId="20" borderId="4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 applyProtection="1">
      <alignment horizontal="center" vertical="center"/>
      <protection locked="0"/>
    </xf>
    <xf numFmtId="172" fontId="34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12" borderId="1" xfId="0" applyNumberFormat="1" applyFont="1" applyFill="1" applyBorder="1" applyAlignment="1" applyProtection="1">
      <alignment horizontal="center" vertical="center"/>
      <protection locked="0"/>
    </xf>
    <xf numFmtId="49" fontId="36" fillId="12" borderId="1" xfId="0" applyNumberFormat="1" applyFont="1" applyFill="1" applyBorder="1" applyAlignment="1" applyProtection="1">
      <alignment horizontal="center" vertical="center"/>
      <protection locked="0"/>
    </xf>
    <xf numFmtId="172" fontId="34" fillId="12" borderId="1" xfId="0" applyNumberFormat="1" applyFont="1" applyFill="1" applyBorder="1" applyAlignment="1" applyProtection="1">
      <alignment horizontal="center" vertical="center"/>
      <protection locked="0"/>
    </xf>
    <xf numFmtId="171" fontId="34" fillId="12" borderId="1" xfId="80" applyNumberFormat="1" applyFont="1" applyFill="1" applyBorder="1" applyAlignment="1" applyProtection="1">
      <alignment horizontal="center" vertical="center"/>
      <protection locked="0"/>
    </xf>
    <xf numFmtId="171" fontId="34" fillId="12" borderId="1" xfId="80" applyNumberFormat="1" applyFont="1" applyFill="1" applyBorder="1" applyAlignment="1" applyProtection="1">
      <alignment horizontal="center" vertical="center" wrapText="1"/>
      <protection locked="0"/>
    </xf>
    <xf numFmtId="0" fontId="34" fillId="21" borderId="1" xfId="0" applyFont="1" applyFill="1" applyBorder="1" applyAlignment="1">
      <alignment horizontal="center" vertical="center" wrapText="1"/>
    </xf>
    <xf numFmtId="0" fontId="34" fillId="15" borderId="1" xfId="0" applyFont="1" applyFill="1" applyBorder="1" applyAlignment="1" applyProtection="1">
      <alignment horizontal="center" vertical="center"/>
      <protection locked="0"/>
    </xf>
    <xf numFmtId="172" fontId="34" fillId="15" borderId="1" xfId="0" applyNumberFormat="1" applyFont="1" applyFill="1" applyBorder="1" applyAlignment="1" applyProtection="1">
      <alignment horizontal="center" vertical="center"/>
      <protection locked="0"/>
    </xf>
    <xf numFmtId="49" fontId="34" fillId="15" borderId="1" xfId="0" applyNumberFormat="1" applyFont="1" applyFill="1" applyBorder="1" applyAlignment="1" applyProtection="1">
      <alignment horizontal="center" vertical="center"/>
      <protection locked="0"/>
    </xf>
    <xf numFmtId="172" fontId="34" fillId="15" borderId="1" xfId="0" applyNumberFormat="1" applyFont="1" applyFill="1" applyBorder="1" applyAlignment="1" applyProtection="1">
      <alignment horizontal="center" vertical="center" wrapText="1"/>
      <protection locked="0"/>
    </xf>
    <xf numFmtId="171" fontId="34" fillId="15" borderId="1" xfId="80" applyNumberFormat="1" applyFont="1" applyFill="1" applyBorder="1" applyAlignment="1" applyProtection="1">
      <alignment horizontal="center" vertical="center"/>
      <protection locked="0"/>
    </xf>
    <xf numFmtId="0" fontId="51" fillId="8" borderId="0" xfId="0" applyFont="1" applyFill="1" applyAlignment="1">
      <alignment vertical="center"/>
    </xf>
    <xf numFmtId="0" fontId="41" fillId="8" borderId="0" xfId="0" applyFont="1" applyFill="1" applyAlignment="1">
      <alignment vertical="center" wrapText="1"/>
    </xf>
    <xf numFmtId="0" fontId="37" fillId="8" borderId="0" xfId="0" applyFont="1" applyFill="1" applyAlignment="1">
      <alignment horizontal="center" vertical="center" wrapText="1"/>
    </xf>
    <xf numFmtId="0" fontId="51" fillId="8" borderId="0" xfId="0" applyFont="1" applyFill="1" applyAlignment="1">
      <alignment horizontal="center" vertical="center"/>
    </xf>
    <xf numFmtId="0" fontId="34" fillId="12" borderId="1" xfId="0" applyFont="1" applyFill="1" applyBorder="1" applyAlignment="1" applyProtection="1">
      <alignment vertical="center" wrapText="1"/>
      <protection locked="0"/>
    </xf>
    <xf numFmtId="14" fontId="34" fillId="12" borderId="1" xfId="0" applyNumberFormat="1" applyFont="1" applyFill="1" applyBorder="1" applyAlignment="1" applyProtection="1">
      <alignment horizontal="center" vertical="center" wrapText="1"/>
      <protection locked="0"/>
    </xf>
    <xf numFmtId="171" fontId="34" fillId="12" borderId="1" xfId="0" applyNumberFormat="1" applyFont="1" applyFill="1" applyBorder="1" applyAlignment="1" applyProtection="1">
      <alignment vertical="center"/>
      <protection locked="0"/>
    </xf>
    <xf numFmtId="0" fontId="34" fillId="14" borderId="1" xfId="0" applyFont="1" applyFill="1" applyBorder="1" applyAlignment="1">
      <alignment horizontal="center" vertical="center" wrapText="1"/>
    </xf>
    <xf numFmtId="0" fontId="34" fillId="15" borderId="1" xfId="0" applyFont="1" applyFill="1" applyBorder="1" applyAlignment="1" applyProtection="1">
      <alignment vertical="center" wrapText="1"/>
      <protection locked="0"/>
    </xf>
    <xf numFmtId="171" fontId="3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16" borderId="1" xfId="0" applyFont="1" applyFill="1" applyBorder="1" applyAlignment="1" applyProtection="1">
      <alignment horizontal="center" vertical="center" wrapText="1"/>
      <protection locked="0"/>
    </xf>
    <xf numFmtId="171" fontId="51" fillId="15" borderId="1" xfId="0" applyNumberFormat="1" applyFont="1" applyFill="1" applyBorder="1" applyAlignment="1" applyProtection="1">
      <alignment vertical="center"/>
      <protection locked="0"/>
    </xf>
    <xf numFmtId="0" fontId="36" fillId="22" borderId="0" xfId="0" applyFont="1" applyFill="1"/>
    <xf numFmtId="0" fontId="50" fillId="22" borderId="18" xfId="0" applyFont="1" applyFill="1" applyBorder="1" applyAlignment="1">
      <alignment vertical="center"/>
    </xf>
    <xf numFmtId="0" fontId="50" fillId="22" borderId="18" xfId="0" applyFont="1" applyFill="1" applyBorder="1" applyAlignment="1">
      <alignment horizontal="center" vertical="center"/>
    </xf>
    <xf numFmtId="0" fontId="0" fillId="22" borderId="0" xfId="0" applyFill="1"/>
    <xf numFmtId="0" fontId="54" fillId="25" borderId="20" xfId="0" applyFont="1" applyFill="1" applyBorder="1" applyAlignment="1">
      <alignment horizontal="center" vertical="center" wrapText="1"/>
    </xf>
    <xf numFmtId="0" fontId="36" fillId="22" borderId="0" xfId="0" applyFont="1" applyFill="1" applyAlignment="1">
      <alignment horizontal="center"/>
    </xf>
    <xf numFmtId="0" fontId="35" fillId="0" borderId="20" xfId="0" applyFont="1" applyBorder="1" applyAlignment="1">
      <alignment horizontal="center" vertical="center" wrapText="1"/>
    </xf>
    <xf numFmtId="0" fontId="35" fillId="26" borderId="20" xfId="0" applyFont="1" applyFill="1" applyBorder="1" applyAlignment="1" applyProtection="1">
      <alignment vertical="center" wrapText="1"/>
      <protection locked="0"/>
    </xf>
    <xf numFmtId="0" fontId="35" fillId="26" borderId="20" xfId="0" applyFont="1" applyFill="1" applyBorder="1" applyAlignment="1" applyProtection="1">
      <alignment horizontal="center" vertical="center" wrapText="1"/>
      <protection locked="0"/>
    </xf>
    <xf numFmtId="171" fontId="35" fillId="26" borderId="20" xfId="0" applyNumberFormat="1" applyFont="1" applyFill="1" applyBorder="1" applyAlignment="1" applyProtection="1">
      <alignment vertical="center" wrapText="1"/>
      <protection locked="0"/>
    </xf>
    <xf numFmtId="0" fontId="55" fillId="27" borderId="20" xfId="0" applyFont="1" applyFill="1" applyBorder="1" applyAlignment="1" applyProtection="1">
      <alignment horizontal="center" vertical="center" wrapText="1"/>
      <protection locked="0"/>
    </xf>
    <xf numFmtId="49" fontId="35" fillId="28" borderId="20" xfId="0" applyNumberFormat="1" applyFont="1" applyFill="1" applyBorder="1" applyAlignment="1" applyProtection="1">
      <alignment horizontal="center" vertical="center" wrapText="1"/>
      <protection locked="0"/>
    </xf>
    <xf numFmtId="49" fontId="35" fillId="26" borderId="20" xfId="0" applyNumberFormat="1" applyFont="1" applyFill="1" applyBorder="1" applyAlignment="1" applyProtection="1">
      <alignment horizontal="center" vertical="center" wrapText="1"/>
      <protection locked="0"/>
    </xf>
    <xf numFmtId="0" fontId="35" fillId="26" borderId="20" xfId="0" applyFont="1" applyFill="1" applyBorder="1" applyAlignment="1" applyProtection="1">
      <alignment horizontal="left" vertical="center" wrapText="1"/>
      <protection locked="0"/>
    </xf>
    <xf numFmtId="4" fontId="35" fillId="28" borderId="0" xfId="0" applyNumberFormat="1" applyFont="1" applyFill="1"/>
    <xf numFmtId="0" fontId="35" fillId="22" borderId="0" xfId="0" applyFont="1" applyFill="1"/>
    <xf numFmtId="0" fontId="56" fillId="26" borderId="20" xfId="0" applyFont="1" applyFill="1" applyBorder="1" applyAlignment="1" applyProtection="1">
      <alignment vertical="center" wrapText="1"/>
      <protection locked="0"/>
    </xf>
    <xf numFmtId="0" fontId="35" fillId="29" borderId="0" xfId="0" applyFont="1" applyFill="1"/>
    <xf numFmtId="49" fontId="35" fillId="30" borderId="20" xfId="0" applyNumberFormat="1" applyFont="1" applyFill="1" applyBorder="1" applyAlignment="1" applyProtection="1">
      <alignment horizontal="center" vertical="center" wrapText="1"/>
      <protection locked="0"/>
    </xf>
    <xf numFmtId="4" fontId="36" fillId="22" borderId="0" xfId="0" applyNumberFormat="1" applyFont="1" applyFill="1"/>
    <xf numFmtId="4" fontId="35" fillId="22" borderId="0" xfId="0" applyNumberFormat="1" applyFont="1" applyFill="1"/>
    <xf numFmtId="4" fontId="35" fillId="31" borderId="0" xfId="0" applyNumberFormat="1" applyFont="1" applyFill="1"/>
    <xf numFmtId="4" fontId="35" fillId="32" borderId="0" xfId="0" applyNumberFormat="1" applyFont="1" applyFill="1"/>
    <xf numFmtId="0" fontId="35" fillId="0" borderId="0" xfId="0" applyFont="1"/>
    <xf numFmtId="0" fontId="35" fillId="32" borderId="0" xfId="0" applyFont="1" applyFill="1"/>
    <xf numFmtId="0" fontId="35" fillId="33" borderId="0" xfId="0" applyFont="1" applyFill="1"/>
    <xf numFmtId="0" fontId="35" fillId="34" borderId="0" xfId="0" applyFont="1" applyFill="1"/>
    <xf numFmtId="2" fontId="35" fillId="32" borderId="0" xfId="0" applyNumberFormat="1" applyFont="1" applyFill="1"/>
    <xf numFmtId="2" fontId="35" fillId="22" borderId="0" xfId="0" applyNumberFormat="1" applyFont="1" applyFill="1"/>
    <xf numFmtId="0" fontId="36" fillId="33" borderId="0" xfId="0" applyFont="1" applyFill="1"/>
    <xf numFmtId="0" fontId="36" fillId="32" borderId="0" xfId="0" applyFont="1" applyFill="1"/>
    <xf numFmtId="0" fontId="36" fillId="29" borderId="0" xfId="0" applyFont="1" applyFill="1"/>
    <xf numFmtId="171" fontId="36" fillId="34" borderId="0" xfId="0" applyNumberFormat="1" applyFont="1" applyFill="1"/>
    <xf numFmtId="171" fontId="36" fillId="35" borderId="0" xfId="0" applyNumberFormat="1" applyFont="1" applyFill="1"/>
    <xf numFmtId="2" fontId="36" fillId="33" borderId="0" xfId="0" applyNumberFormat="1" applyFont="1" applyFill="1"/>
    <xf numFmtId="2" fontId="36" fillId="35" borderId="0" xfId="0" applyNumberFormat="1" applyFont="1" applyFill="1"/>
    <xf numFmtId="0" fontId="36" fillId="35" borderId="0" xfId="0" applyFont="1" applyFill="1"/>
    <xf numFmtId="0" fontId="36" fillId="0" borderId="0" xfId="0" applyFont="1"/>
    <xf numFmtId="0" fontId="36" fillId="34" borderId="0" xfId="0" applyFont="1" applyFill="1"/>
    <xf numFmtId="0" fontId="36" fillId="36" borderId="0" xfId="0" applyFont="1" applyFill="1"/>
    <xf numFmtId="0" fontId="35" fillId="26" borderId="20" xfId="0" applyFont="1" applyFill="1" applyBorder="1" applyAlignment="1" applyProtection="1">
      <alignment horizontal="right" vertical="center" wrapText="1"/>
      <protection locked="0"/>
    </xf>
    <xf numFmtId="49" fontId="35" fillId="37" borderId="20" xfId="0" applyNumberFormat="1" applyFont="1" applyFill="1" applyBorder="1" applyAlignment="1" applyProtection="1">
      <alignment horizontal="center" vertical="center" wrapText="1"/>
      <protection locked="0"/>
    </xf>
    <xf numFmtId="0" fontId="36" fillId="37" borderId="0" xfId="0" applyFont="1" applyFill="1"/>
    <xf numFmtId="0" fontId="35" fillId="22" borderId="21" xfId="0" applyFont="1" applyFill="1" applyBorder="1" applyAlignment="1">
      <alignment horizontal="right" vertical="center" wrapText="1"/>
    </xf>
    <xf numFmtId="171" fontId="57" fillId="22" borderId="21" xfId="0" applyNumberFormat="1" applyFont="1" applyFill="1" applyBorder="1" applyAlignment="1">
      <alignment vertical="center" wrapText="1"/>
    </xf>
    <xf numFmtId="0" fontId="0" fillId="22" borderId="0" xfId="0" applyFill="1" applyAlignment="1">
      <alignment horizontal="center"/>
    </xf>
    <xf numFmtId="2" fontId="36" fillId="22" borderId="0" xfId="0" applyNumberFormat="1" applyFont="1" applyFill="1"/>
    <xf numFmtId="171" fontId="0" fillId="22" borderId="0" xfId="0" applyNumberFormat="1" applyFill="1"/>
    <xf numFmtId="0" fontId="0" fillId="22" borderId="0" xfId="0" applyFill="1" applyAlignment="1">
      <alignment wrapText="1"/>
    </xf>
    <xf numFmtId="171" fontId="0" fillId="22" borderId="0" xfId="0" applyNumberFormat="1" applyFill="1" applyAlignment="1">
      <alignment wrapText="1"/>
    </xf>
    <xf numFmtId="0" fontId="37" fillId="22" borderId="22" xfId="0" applyFont="1" applyFill="1" applyBorder="1" applyAlignment="1">
      <alignment vertical="center"/>
    </xf>
    <xf numFmtId="0" fontId="37" fillId="22" borderId="23" xfId="0" applyFont="1" applyFill="1" applyBorder="1" applyAlignment="1">
      <alignment vertical="center"/>
    </xf>
    <xf numFmtId="0" fontId="37" fillId="22" borderId="24" xfId="0" applyFont="1" applyFill="1" applyBorder="1" applyAlignment="1">
      <alignment horizontal="center" vertical="center"/>
    </xf>
    <xf numFmtId="173" fontId="37" fillId="22" borderId="23" xfId="0" applyNumberFormat="1" applyFont="1" applyFill="1" applyBorder="1" applyAlignment="1">
      <alignment vertical="center"/>
    </xf>
    <xf numFmtId="171" fontId="37" fillId="26" borderId="25" xfId="0" applyNumberFormat="1" applyFont="1" applyFill="1" applyBorder="1" applyAlignment="1" applyProtection="1">
      <alignment horizontal="center" vertical="center"/>
      <protection locked="0"/>
    </xf>
    <xf numFmtId="0" fontId="37" fillId="22" borderId="26" xfId="0" applyFont="1" applyFill="1" applyBorder="1" applyAlignment="1">
      <alignment vertical="center"/>
    </xf>
    <xf numFmtId="0" fontId="37" fillId="22" borderId="27" xfId="0" applyFont="1" applyFill="1" applyBorder="1" applyAlignment="1">
      <alignment vertical="center"/>
    </xf>
    <xf numFmtId="0" fontId="37" fillId="22" borderId="28" xfId="0" applyFont="1" applyFill="1" applyBorder="1" applyAlignment="1">
      <alignment horizontal="center" vertical="center"/>
    </xf>
    <xf numFmtId="0" fontId="37" fillId="22" borderId="27" xfId="0" applyFont="1" applyFill="1" applyBorder="1" applyAlignment="1">
      <alignment horizontal="center" vertical="center"/>
    </xf>
    <xf numFmtId="0" fontId="58" fillId="26" borderId="29" xfId="0" applyFont="1" applyFill="1" applyBorder="1" applyAlignment="1" applyProtection="1">
      <alignment vertical="center"/>
      <protection locked="0"/>
    </xf>
    <xf numFmtId="0" fontId="7" fillId="6" borderId="0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Border="1" applyAlignment="1">
      <alignment horizontal="center" vertical="center"/>
    </xf>
    <xf numFmtId="164" fontId="7" fillId="6" borderId="0" xfId="0" applyNumberFormat="1" applyFont="1" applyFill="1" applyBorder="1" applyAlignment="1">
      <alignment vertical="center"/>
    </xf>
    <xf numFmtId="164" fontId="4" fillId="6" borderId="0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vertical="center"/>
    </xf>
    <xf numFmtId="49" fontId="7" fillId="6" borderId="0" xfId="0" applyNumberFormat="1" applyFont="1" applyFill="1" applyBorder="1" applyAlignment="1">
      <alignment vertical="center" wrapText="1"/>
    </xf>
    <xf numFmtId="49" fontId="7" fillId="6" borderId="0" xfId="0" applyNumberFormat="1" applyFont="1" applyFill="1" applyBorder="1" applyAlignment="1">
      <alignment horizontal="center" vertical="center" wrapText="1"/>
    </xf>
    <xf numFmtId="0" fontId="37" fillId="38" borderId="0" xfId="0" applyFont="1" applyFill="1" applyBorder="1" applyAlignment="1">
      <alignment horizontal="center" vertical="center" wrapText="1"/>
    </xf>
    <xf numFmtId="0" fontId="51" fillId="40" borderId="0" xfId="0" applyFont="1" applyFill="1" applyBorder="1" applyAlignment="1" applyProtection="1">
      <alignment horizontal="center" vertical="center"/>
      <protection locked="0"/>
    </xf>
    <xf numFmtId="171" fontId="34" fillId="41" borderId="0" xfId="0" applyNumberFormat="1" applyFont="1" applyFill="1" applyBorder="1" applyAlignment="1" applyProtection="1">
      <alignment horizontal="center" vertical="center"/>
      <protection locked="0"/>
    </xf>
    <xf numFmtId="0" fontId="51" fillId="40" borderId="0" xfId="0" applyFont="1" applyFill="1" applyBorder="1" applyAlignment="1" applyProtection="1">
      <alignment vertical="center"/>
      <protection locked="0"/>
    </xf>
    <xf numFmtId="0" fontId="7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vertical="center"/>
    </xf>
    <xf numFmtId="49" fontId="7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1" xfId="8" applyNumberFormat="1" applyFill="1" applyBorder="1" applyAlignment="1" applyProtection="1">
      <alignment horizontal="left" vertical="center" wrapText="1"/>
      <protection locked="0"/>
    </xf>
    <xf numFmtId="0" fontId="13" fillId="6" borderId="1" xfId="0" applyFont="1" applyFill="1" applyBorder="1" applyAlignment="1">
      <alignment horizontal="left" vertical="center" wrapText="1"/>
    </xf>
    <xf numFmtId="164" fontId="4" fillId="6" borderId="9" xfId="80" applyNumberFormat="1" applyFont="1" applyFill="1" applyBorder="1" applyAlignment="1">
      <alignment vertical="center" wrapText="1"/>
    </xf>
    <xf numFmtId="164" fontId="5" fillId="6" borderId="5" xfId="80" applyNumberFormat="1" applyFont="1" applyFill="1" applyBorder="1" applyAlignment="1">
      <alignment vertical="center" wrapText="1"/>
    </xf>
    <xf numFmtId="164" fontId="27" fillId="42" borderId="1" xfId="80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vertical="center" wrapText="1"/>
    </xf>
    <xf numFmtId="44" fontId="27" fillId="42" borderId="1" xfId="80" applyFont="1" applyFill="1" applyBorder="1" applyAlignment="1">
      <alignment horizontal="center" vertical="center" wrapText="1"/>
    </xf>
    <xf numFmtId="164" fontId="28" fillId="6" borderId="1" xfId="0" applyNumberFormat="1" applyFont="1" applyFill="1" applyBorder="1" applyAlignment="1">
      <alignment horizontal="center" vertical="center" wrapText="1"/>
    </xf>
    <xf numFmtId="164" fontId="27" fillId="43" borderId="1" xfId="80" applyNumberFormat="1" applyFont="1" applyFill="1" applyBorder="1" applyAlignment="1">
      <alignment horizontal="center" vertical="center" wrapText="1"/>
    </xf>
    <xf numFmtId="164" fontId="38" fillId="44" borderId="1" xfId="0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/>
    </xf>
    <xf numFmtId="0" fontId="4" fillId="6" borderId="9" xfId="0" applyFont="1" applyFill="1" applyBorder="1" applyAlignment="1">
      <alignment vertical="center" wrapText="1"/>
    </xf>
    <xf numFmtId="0" fontId="32" fillId="6" borderId="1" xfId="7" applyFont="1" applyFill="1" applyBorder="1" applyAlignment="1">
      <alignment horizontal="center" vertical="center" wrapText="1"/>
    </xf>
    <xf numFmtId="49" fontId="4" fillId="6" borderId="1" xfId="7" applyNumberFormat="1" applyFont="1" applyFill="1" applyBorder="1" applyAlignment="1" applyProtection="1">
      <alignment horizontal="center" vertical="center" wrapText="1"/>
      <protection locked="0"/>
    </xf>
    <xf numFmtId="49" fontId="32" fillId="6" borderId="1" xfId="7" applyNumberFormat="1" applyFont="1" applyFill="1" applyBorder="1" applyAlignment="1" applyProtection="1">
      <alignment horizontal="center" vertical="center" wrapText="1"/>
      <protection locked="0"/>
    </xf>
    <xf numFmtId="171" fontId="37" fillId="40" borderId="2" xfId="0" applyNumberFormat="1" applyFont="1" applyFill="1" applyBorder="1" applyAlignment="1" applyProtection="1">
      <alignment vertical="center" wrapText="1"/>
      <protection locked="0"/>
    </xf>
    <xf numFmtId="174" fontId="32" fillId="6" borderId="1" xfId="7" applyNumberFormat="1" applyFont="1" applyFill="1" applyBorder="1" applyAlignment="1" applyProtection="1">
      <alignment horizontal="center" vertical="center" wrapText="1"/>
      <protection locked="0"/>
    </xf>
    <xf numFmtId="0" fontId="32" fillId="6" borderId="0" xfId="7" applyFont="1" applyFill="1" applyBorder="1" applyAlignment="1">
      <alignment horizontal="center" vertical="center" wrapText="1"/>
    </xf>
    <xf numFmtId="0" fontId="59" fillId="6" borderId="0" xfId="0" applyFont="1" applyFill="1" applyAlignment="1">
      <alignment vertical="center"/>
    </xf>
    <xf numFmtId="49" fontId="32" fillId="6" borderId="0" xfId="7" applyNumberFormat="1" applyFont="1" applyFill="1" applyBorder="1" applyAlignment="1" applyProtection="1">
      <alignment horizontal="center" vertical="center" wrapText="1"/>
      <protection locked="0"/>
    </xf>
    <xf numFmtId="171" fontId="37" fillId="40" borderId="0" xfId="0" applyNumberFormat="1" applyFont="1" applyFill="1" applyBorder="1" applyAlignment="1" applyProtection="1">
      <alignment vertical="center" wrapText="1"/>
      <protection locked="0"/>
    </xf>
    <xf numFmtId="174" fontId="32" fillId="6" borderId="0" xfId="7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41" fillId="7" borderId="1" xfId="94" applyNumberFormat="1" applyFont="1" applyFill="1" applyBorder="1" applyAlignment="1">
      <alignment horizontal="center" vertical="center" wrapText="1"/>
    </xf>
    <xf numFmtId="0" fontId="43" fillId="9" borderId="1" xfId="94" applyNumberFormat="1" applyFont="1" applyFill="1" applyBorder="1" applyAlignment="1">
      <alignment horizontal="center" vertical="center" wrapText="1"/>
    </xf>
    <xf numFmtId="0" fontId="43" fillId="10" borderId="1" xfId="94" applyNumberFormat="1" applyFont="1" applyFill="1" applyBorder="1" applyAlignment="1">
      <alignment horizontal="center" vertical="center" wrapText="1"/>
    </xf>
    <xf numFmtId="0" fontId="43" fillId="11" borderId="1" xfId="94" applyNumberFormat="1" applyFont="1" applyFill="1" applyBorder="1" applyAlignment="1">
      <alignment horizontal="center" vertical="center" wrapText="1"/>
    </xf>
    <xf numFmtId="0" fontId="49" fillId="9" borderId="1" xfId="0" applyFont="1" applyFill="1" applyBorder="1" applyAlignment="1">
      <alignment horizontal="center" vertical="center" wrapText="1"/>
    </xf>
    <xf numFmtId="0" fontId="45" fillId="5" borderId="15" xfId="94" applyNumberFormat="1" applyFont="1" applyFill="1" applyBorder="1" applyAlignment="1">
      <alignment horizontal="center" vertical="center" wrapText="1"/>
    </xf>
    <xf numFmtId="0" fontId="45" fillId="5" borderId="16" xfId="94" applyNumberFormat="1" applyFont="1" applyFill="1" applyBorder="1" applyAlignment="1">
      <alignment horizontal="center" vertical="center" wrapText="1"/>
    </xf>
    <xf numFmtId="0" fontId="45" fillId="5" borderId="17" xfId="94" applyNumberFormat="1" applyFont="1" applyFill="1" applyBorder="1" applyAlignment="1">
      <alignment horizontal="center" vertical="center" wrapText="1"/>
    </xf>
    <xf numFmtId="0" fontId="45" fillId="17" borderId="15" xfId="94" applyNumberFormat="1" applyFont="1" applyFill="1" applyBorder="1" applyAlignment="1" applyProtection="1">
      <alignment horizontal="center" vertical="center" wrapText="1"/>
      <protection locked="0"/>
    </xf>
    <xf numFmtId="0" fontId="45" fillId="17" borderId="16" xfId="94" applyNumberFormat="1" applyFont="1" applyFill="1" applyBorder="1" applyAlignment="1" applyProtection="1">
      <alignment horizontal="center" vertical="center" wrapText="1"/>
      <protection locked="0"/>
    </xf>
    <xf numFmtId="0" fontId="45" fillId="17" borderId="2" xfId="94" applyNumberFormat="1" applyFont="1" applyFill="1" applyBorder="1" applyAlignment="1" applyProtection="1">
      <alignment horizontal="center" vertical="center" wrapText="1"/>
      <protection locked="0"/>
    </xf>
    <xf numFmtId="0" fontId="45" fillId="17" borderId="7" xfId="94" applyNumberFormat="1" applyFont="1" applyFill="1" applyBorder="1" applyAlignment="1" applyProtection="1">
      <alignment horizontal="center" vertical="center" wrapText="1"/>
      <protection locked="0"/>
    </xf>
    <xf numFmtId="49" fontId="34" fillId="12" borderId="6" xfId="0" applyNumberFormat="1" applyFont="1" applyFill="1" applyBorder="1" applyAlignment="1" applyProtection="1">
      <alignment horizontal="center" vertical="center" wrapText="1"/>
      <protection locked="0"/>
    </xf>
    <xf numFmtId="49" fontId="34" fillId="12" borderId="5" xfId="0" applyNumberFormat="1" applyFont="1" applyFill="1" applyBorder="1" applyAlignment="1" applyProtection="1">
      <alignment horizontal="center" vertical="center" wrapText="1"/>
      <protection locked="0"/>
    </xf>
    <xf numFmtId="0" fontId="37" fillId="14" borderId="2" xfId="0" applyFont="1" applyFill="1" applyBorder="1" applyAlignment="1">
      <alignment horizontal="center" vertical="center" wrapText="1"/>
    </xf>
    <xf numFmtId="0" fontId="34" fillId="14" borderId="4" xfId="0" applyFont="1" applyFill="1" applyBorder="1" applyAlignment="1">
      <alignment horizontal="center" vertical="center" wrapText="1"/>
    </xf>
    <xf numFmtId="0" fontId="41" fillId="7" borderId="2" xfId="0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center" vertical="center" wrapText="1"/>
    </xf>
    <xf numFmtId="0" fontId="41" fillId="7" borderId="4" xfId="0" applyFont="1" applyFill="1" applyBorder="1" applyAlignment="1">
      <alignment horizontal="center" vertical="center" wrapText="1"/>
    </xf>
    <xf numFmtId="0" fontId="45" fillId="14" borderId="12" xfId="94" applyNumberFormat="1" applyFont="1" applyFill="1" applyBorder="1" applyAlignment="1">
      <alignment horizontal="center" vertical="center" wrapText="1"/>
    </xf>
    <xf numFmtId="0" fontId="45" fillId="14" borderId="14" xfId="94" applyNumberFormat="1" applyFont="1" applyFill="1" applyBorder="1" applyAlignment="1">
      <alignment horizontal="center" vertical="center" wrapText="1"/>
    </xf>
    <xf numFmtId="0" fontId="42" fillId="22" borderId="0" xfId="0" applyFont="1" applyFill="1" applyAlignment="1">
      <alignment horizontal="center" vertical="center"/>
    </xf>
    <xf numFmtId="0" fontId="52" fillId="23" borderId="19" xfId="0" applyFont="1" applyFill="1" applyBorder="1" applyAlignment="1">
      <alignment horizontal="center" vertical="center" wrapText="1"/>
    </xf>
    <xf numFmtId="0" fontId="53" fillId="24" borderId="20" xfId="0" applyFont="1" applyFill="1" applyBorder="1" applyAlignment="1">
      <alignment horizontal="center" vertical="center" wrapText="1"/>
    </xf>
    <xf numFmtId="0" fontId="58" fillId="25" borderId="21" xfId="0" applyFont="1" applyFill="1" applyBorder="1" applyAlignment="1">
      <alignment horizontal="center" vertical="center" wrapText="1"/>
    </xf>
    <xf numFmtId="0" fontId="37" fillId="19" borderId="1" xfId="0" applyFont="1" applyFill="1" applyBorder="1" applyAlignment="1">
      <alignment horizontal="center" vertical="center" wrapText="1"/>
    </xf>
    <xf numFmtId="0" fontId="49" fillId="9" borderId="6" xfId="0" applyFont="1" applyFill="1" applyBorder="1" applyAlignment="1">
      <alignment horizontal="center" vertical="center" wrapText="1"/>
    </xf>
    <xf numFmtId="0" fontId="49" fillId="39" borderId="0" xfId="0" applyFont="1" applyFill="1" applyBorder="1" applyAlignment="1">
      <alignment horizontal="center" vertical="center" wrapText="1"/>
    </xf>
    <xf numFmtId="0" fontId="49" fillId="39" borderId="0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 vertical="center" wrapText="1"/>
    </xf>
  </cellXfs>
  <cellStyles count="95">
    <cellStyle name="Excel Built-in Currency" xfId="15" xr:uid="{00000000-0005-0000-0000-000000000000}"/>
    <cellStyle name="Excel Built-in Hyperlink" xfId="16" xr:uid="{00000000-0005-0000-0000-000001000000}"/>
    <cellStyle name="Excel Built-in Normal" xfId="17" xr:uid="{00000000-0005-0000-0000-000002000000}"/>
    <cellStyle name="Excel Built-in Normal 1" xfId="18" xr:uid="{00000000-0005-0000-0000-000003000000}"/>
    <cellStyle name="Heading" xfId="19" xr:uid="{00000000-0005-0000-0000-000004000000}"/>
    <cellStyle name="Heading1" xfId="20" xr:uid="{00000000-0005-0000-0000-000005000000}"/>
    <cellStyle name="Hiperłącze" xfId="8" builtinId="8"/>
    <cellStyle name="Hiperłącze 2" xfId="9" xr:uid="{00000000-0005-0000-0000-000007000000}"/>
    <cellStyle name="Hiperłącze 2 2" xfId="21" xr:uid="{00000000-0005-0000-0000-000008000000}"/>
    <cellStyle name="Hiperłącze 3" xfId="22" xr:uid="{00000000-0005-0000-0000-000009000000}"/>
    <cellStyle name="Normalny" xfId="0" builtinId="0"/>
    <cellStyle name="Normalny 10" xfId="23" xr:uid="{00000000-0005-0000-0000-00000B000000}"/>
    <cellStyle name="Normalny 11" xfId="7" xr:uid="{00000000-0005-0000-0000-00000C000000}"/>
    <cellStyle name="Normalny 11 2" xfId="24" xr:uid="{00000000-0005-0000-0000-00000D000000}"/>
    <cellStyle name="Normalny 12" xfId="25" xr:uid="{00000000-0005-0000-0000-00000E000000}"/>
    <cellStyle name="Normalny 13" xfId="26" xr:uid="{00000000-0005-0000-0000-00000F000000}"/>
    <cellStyle name="Normalny 14" xfId="27" xr:uid="{00000000-0005-0000-0000-000010000000}"/>
    <cellStyle name="Normalny 16" xfId="28" xr:uid="{00000000-0005-0000-0000-000011000000}"/>
    <cellStyle name="Normalny 17" xfId="29" xr:uid="{00000000-0005-0000-0000-000012000000}"/>
    <cellStyle name="Normalny 18" xfId="30" xr:uid="{00000000-0005-0000-0000-000013000000}"/>
    <cellStyle name="Normalny 19" xfId="31" xr:uid="{00000000-0005-0000-0000-000014000000}"/>
    <cellStyle name="Normalny 2" xfId="1" xr:uid="{00000000-0005-0000-0000-000015000000}"/>
    <cellStyle name="Normalny 2 2" xfId="33" xr:uid="{00000000-0005-0000-0000-000016000000}"/>
    <cellStyle name="Normalny 2 3" xfId="34" xr:uid="{00000000-0005-0000-0000-000017000000}"/>
    <cellStyle name="Normalny 2 4" xfId="35" xr:uid="{00000000-0005-0000-0000-000018000000}"/>
    <cellStyle name="Normalny 2 4 2" xfId="36" xr:uid="{00000000-0005-0000-0000-000019000000}"/>
    <cellStyle name="Normalny 2 5" xfId="32" xr:uid="{00000000-0005-0000-0000-00001A000000}"/>
    <cellStyle name="Normalny 20" xfId="37" xr:uid="{00000000-0005-0000-0000-00001B000000}"/>
    <cellStyle name="Normalny 21" xfId="38" xr:uid="{00000000-0005-0000-0000-00001C000000}"/>
    <cellStyle name="Normalny 22" xfId="39" xr:uid="{00000000-0005-0000-0000-00001D000000}"/>
    <cellStyle name="Normalny 23" xfId="40" xr:uid="{00000000-0005-0000-0000-00001E000000}"/>
    <cellStyle name="Normalny 3" xfId="3" xr:uid="{00000000-0005-0000-0000-00001F000000}"/>
    <cellStyle name="Normalny 3 2" xfId="5" xr:uid="{00000000-0005-0000-0000-000020000000}"/>
    <cellStyle name="Normalny 3 2 2" xfId="43" xr:uid="{00000000-0005-0000-0000-000021000000}"/>
    <cellStyle name="Normalny 3 2 3" xfId="42" xr:uid="{00000000-0005-0000-0000-000022000000}"/>
    <cellStyle name="Normalny 3 3" xfId="44" xr:uid="{00000000-0005-0000-0000-000023000000}"/>
    <cellStyle name="Normalny 3 4" xfId="45" xr:uid="{00000000-0005-0000-0000-000024000000}"/>
    <cellStyle name="Normalny 3 5" xfId="41" xr:uid="{00000000-0005-0000-0000-000025000000}"/>
    <cellStyle name="Normalny 4" xfId="13" xr:uid="{00000000-0005-0000-0000-000026000000}"/>
    <cellStyle name="Normalny 4 2" xfId="47" xr:uid="{00000000-0005-0000-0000-000027000000}"/>
    <cellStyle name="Normalny 4 3" xfId="48" xr:uid="{00000000-0005-0000-0000-000028000000}"/>
    <cellStyle name="Normalny 4 4" xfId="46" xr:uid="{00000000-0005-0000-0000-000029000000}"/>
    <cellStyle name="Normalny 5" xfId="49" xr:uid="{00000000-0005-0000-0000-00002A000000}"/>
    <cellStyle name="Normalny 6" xfId="50" xr:uid="{00000000-0005-0000-0000-00002B000000}"/>
    <cellStyle name="Normalny 6 2" xfId="51" xr:uid="{00000000-0005-0000-0000-00002C000000}"/>
    <cellStyle name="Normalny 7" xfId="52" xr:uid="{00000000-0005-0000-0000-00002D000000}"/>
    <cellStyle name="Normalny 8" xfId="53" xr:uid="{00000000-0005-0000-0000-00002E000000}"/>
    <cellStyle name="Normalny 9" xfId="14" xr:uid="{00000000-0005-0000-0000-00002F000000}"/>
    <cellStyle name="Procentowy 2" xfId="54" xr:uid="{00000000-0005-0000-0000-000031000000}"/>
    <cellStyle name="Procentowy 2 2" xfId="55" xr:uid="{00000000-0005-0000-0000-000032000000}"/>
    <cellStyle name="Result" xfId="56" xr:uid="{00000000-0005-0000-0000-000033000000}"/>
    <cellStyle name="Result2" xfId="57" xr:uid="{00000000-0005-0000-0000-000034000000}"/>
    <cellStyle name="Tekst objaśnienia" xfId="94" builtinId="53"/>
    <cellStyle name="Walutowy" xfId="80" builtinId="4"/>
    <cellStyle name="Walutowy 2" xfId="2" xr:uid="{00000000-0005-0000-0000-000037000000}"/>
    <cellStyle name="Walutowy 2 2" xfId="10" xr:uid="{00000000-0005-0000-0000-000038000000}"/>
    <cellStyle name="Walutowy 2 2 2" xfId="60" xr:uid="{00000000-0005-0000-0000-000039000000}"/>
    <cellStyle name="Walutowy 2 2 3" xfId="59" xr:uid="{00000000-0005-0000-0000-00003A000000}"/>
    <cellStyle name="Walutowy 2 2 4" xfId="77" xr:uid="{00000000-0005-0000-0000-00003B000000}"/>
    <cellStyle name="Walutowy 2 2 4 2" xfId="90" xr:uid="{00000000-0005-0000-0000-00003C000000}"/>
    <cellStyle name="Walutowy 2 2 5" xfId="84" xr:uid="{00000000-0005-0000-0000-00003D000000}"/>
    <cellStyle name="Walutowy 2 3" xfId="61" xr:uid="{00000000-0005-0000-0000-00003E000000}"/>
    <cellStyle name="Walutowy 2 4" xfId="62" xr:uid="{00000000-0005-0000-0000-00003F000000}"/>
    <cellStyle name="Walutowy 2 5" xfId="58" xr:uid="{00000000-0005-0000-0000-000040000000}"/>
    <cellStyle name="Walutowy 2 6" xfId="74" xr:uid="{00000000-0005-0000-0000-000041000000}"/>
    <cellStyle name="Walutowy 2 6 2" xfId="87" xr:uid="{00000000-0005-0000-0000-000042000000}"/>
    <cellStyle name="Walutowy 2 7" xfId="81" xr:uid="{00000000-0005-0000-0000-000043000000}"/>
    <cellStyle name="Walutowy 3" xfId="4" xr:uid="{00000000-0005-0000-0000-000044000000}"/>
    <cellStyle name="Walutowy 3 2" xfId="6" xr:uid="{00000000-0005-0000-0000-000045000000}"/>
    <cellStyle name="Walutowy 3 2 2" xfId="12" xr:uid="{00000000-0005-0000-0000-000046000000}"/>
    <cellStyle name="Walutowy 3 2 2 2" xfId="65" xr:uid="{00000000-0005-0000-0000-000047000000}"/>
    <cellStyle name="Walutowy 3 2 2 3" xfId="79" xr:uid="{00000000-0005-0000-0000-000048000000}"/>
    <cellStyle name="Walutowy 3 2 2 3 2" xfId="92" xr:uid="{00000000-0005-0000-0000-000049000000}"/>
    <cellStyle name="Walutowy 3 2 2 4" xfId="86" xr:uid="{00000000-0005-0000-0000-00004A000000}"/>
    <cellStyle name="Walutowy 3 2 3" xfId="66" xr:uid="{00000000-0005-0000-0000-00004B000000}"/>
    <cellStyle name="Walutowy 3 2 4" xfId="64" xr:uid="{00000000-0005-0000-0000-00004C000000}"/>
    <cellStyle name="Walutowy 3 2 5" xfId="76" xr:uid="{00000000-0005-0000-0000-00004D000000}"/>
    <cellStyle name="Walutowy 3 2 5 2" xfId="89" xr:uid="{00000000-0005-0000-0000-00004E000000}"/>
    <cellStyle name="Walutowy 3 2 6" xfId="83" xr:uid="{00000000-0005-0000-0000-00004F000000}"/>
    <cellStyle name="Walutowy 3 3" xfId="11" xr:uid="{00000000-0005-0000-0000-000050000000}"/>
    <cellStyle name="Walutowy 3 3 2" xfId="67" xr:uid="{00000000-0005-0000-0000-000051000000}"/>
    <cellStyle name="Walutowy 3 3 3" xfId="78" xr:uid="{00000000-0005-0000-0000-000052000000}"/>
    <cellStyle name="Walutowy 3 3 3 2" xfId="91" xr:uid="{00000000-0005-0000-0000-000053000000}"/>
    <cellStyle name="Walutowy 3 3 4" xfId="85" xr:uid="{00000000-0005-0000-0000-000054000000}"/>
    <cellStyle name="Walutowy 3 4" xfId="68" xr:uid="{00000000-0005-0000-0000-000055000000}"/>
    <cellStyle name="Walutowy 3 5" xfId="63" xr:uid="{00000000-0005-0000-0000-000056000000}"/>
    <cellStyle name="Walutowy 3 6" xfId="75" xr:uid="{00000000-0005-0000-0000-000057000000}"/>
    <cellStyle name="Walutowy 3 6 2" xfId="88" xr:uid="{00000000-0005-0000-0000-000058000000}"/>
    <cellStyle name="Walutowy 3 7" xfId="82" xr:uid="{00000000-0005-0000-0000-000059000000}"/>
    <cellStyle name="Walutowy 4" xfId="69" xr:uid="{00000000-0005-0000-0000-00005A000000}"/>
    <cellStyle name="Walutowy 4 2" xfId="70" xr:uid="{00000000-0005-0000-0000-00005B000000}"/>
    <cellStyle name="Walutowy 5" xfId="71" xr:uid="{00000000-0005-0000-0000-00005C000000}"/>
    <cellStyle name="Walutowy 5 2" xfId="72" xr:uid="{00000000-0005-0000-0000-00005D000000}"/>
    <cellStyle name="Walutowy 6" xfId="73" xr:uid="{00000000-0005-0000-0000-00005E000000}"/>
    <cellStyle name="Walutowy 7" xfId="93" xr:uid="{00000000-0005-0000-0000-00005F000000}"/>
  </cellStyles>
  <dxfs count="0"/>
  <tableStyles count="0" defaultTableStyle="TableStyleMedium2" defaultPivotStyle="PivotStyleLight16"/>
  <colors>
    <mruColors>
      <color rgb="FFCCFFFF"/>
      <color rgb="FF077CE7"/>
      <color rgb="FFE9EFF7"/>
      <color rgb="FFFFCC00"/>
      <color rgb="FF11C1FF"/>
      <color rgb="FFAE5858"/>
      <color rgb="FF89C5FB"/>
      <color rgb="FF79BDFB"/>
      <color rgb="FF101BF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kretariat@uzdrowisko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abSelected="1" zoomScaleNormal="100" workbookViewId="0">
      <pane ySplit="2" topLeftCell="A3" activePane="bottomLeft" state="frozen"/>
      <selection pane="bottomLeft" activeCell="C16" sqref="C16"/>
    </sheetView>
  </sheetViews>
  <sheetFormatPr defaultColWidth="9.140625" defaultRowHeight="14.25"/>
  <cols>
    <col min="1" max="1" width="8.140625" style="4" customWidth="1"/>
    <col min="2" max="2" width="52.140625" style="1" customWidth="1"/>
    <col min="3" max="3" width="32.28515625" style="6" customWidth="1"/>
    <col min="4" max="4" width="24.140625" style="6" customWidth="1"/>
    <col min="5" max="5" width="17" style="4" customWidth="1"/>
    <col min="6" max="6" width="12.85546875" style="4" customWidth="1"/>
    <col min="7" max="7" width="18.28515625" style="5" customWidth="1"/>
    <col min="8" max="8" width="22.140625" style="5" customWidth="1"/>
    <col min="9" max="9" width="31.85546875" style="6" customWidth="1"/>
    <col min="10" max="10" width="22.42578125" style="4" customWidth="1"/>
    <col min="11" max="11" width="46" style="1" customWidth="1"/>
    <col min="12" max="16384" width="9.140625" style="4"/>
  </cols>
  <sheetData>
    <row r="1" spans="1:11" ht="21" customHeight="1">
      <c r="A1" s="17"/>
      <c r="B1" s="18"/>
      <c r="C1" s="269" t="s">
        <v>13</v>
      </c>
      <c r="D1" s="269"/>
      <c r="E1" s="17"/>
      <c r="F1" s="17"/>
      <c r="G1" s="19"/>
      <c r="H1" s="19"/>
      <c r="I1" s="20"/>
      <c r="J1" s="61" t="s">
        <v>14</v>
      </c>
      <c r="K1" s="18"/>
    </row>
    <row r="2" spans="1:11">
      <c r="A2" s="46" t="s">
        <v>0</v>
      </c>
      <c r="B2" s="46" t="s">
        <v>15</v>
      </c>
      <c r="C2" s="46" t="s">
        <v>16</v>
      </c>
      <c r="D2" s="46" t="s">
        <v>17</v>
      </c>
      <c r="E2" s="46" t="s">
        <v>18</v>
      </c>
      <c r="F2" s="47" t="s">
        <v>19</v>
      </c>
      <c r="G2" s="47" t="s">
        <v>20</v>
      </c>
      <c r="H2" s="47" t="s">
        <v>21</v>
      </c>
      <c r="I2" s="46" t="s">
        <v>22</v>
      </c>
      <c r="J2" s="46" t="s">
        <v>23</v>
      </c>
      <c r="K2" s="46" t="s">
        <v>1014</v>
      </c>
    </row>
    <row r="3" spans="1:11" ht="14.45" customHeight="1">
      <c r="A3" s="239">
        <v>1</v>
      </c>
      <c r="B3" s="240" t="s">
        <v>1006</v>
      </c>
      <c r="C3" s="241" t="s">
        <v>1007</v>
      </c>
      <c r="D3" s="242" t="s">
        <v>1008</v>
      </c>
      <c r="E3" s="242" t="s">
        <v>1009</v>
      </c>
      <c r="F3" s="243" t="s">
        <v>1010</v>
      </c>
      <c r="G3" s="243" t="s">
        <v>1011</v>
      </c>
      <c r="H3" s="244" t="s">
        <v>1012</v>
      </c>
      <c r="I3" s="245" t="s">
        <v>1013</v>
      </c>
      <c r="J3" s="239">
        <v>233</v>
      </c>
      <c r="K3" s="246" t="s">
        <v>1015</v>
      </c>
    </row>
  </sheetData>
  <mergeCells count="1">
    <mergeCell ref="C1:D1"/>
  </mergeCells>
  <phoneticPr fontId="29" type="noConversion"/>
  <hyperlinks>
    <hyperlink ref="I3" r:id="rId1" xr:uid="{D958DB44-966F-4961-BC4B-D2FC971B3DFB}"/>
  </hyperlinks>
  <pageMargins left="0.70866141732283472" right="0.70866141732283472" top="0.74803149606299213" bottom="0.74803149606299213" header="0.31496062992125984" footer="0.31496062992125984"/>
  <pageSetup paperSize="9" scale="85" pageOrder="overThenDown" orientation="landscape" r:id="rId2"/>
  <headerFooter>
    <oddHeader>&amp;RZakładka nr 1 - wykaz podmiotów do ubezpieczenia</oddHeader>
    <oddFooter>&amp;RStrona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20"/>
  <sheetViews>
    <sheetView zoomScale="90" zoomScaleNormal="90" zoomScaleSheetLayoutView="70" workbookViewId="0">
      <selection activeCell="J6" sqref="J6"/>
    </sheetView>
  </sheetViews>
  <sheetFormatPr defaultColWidth="9.140625" defaultRowHeight="14.25"/>
  <cols>
    <col min="1" max="1" width="7.7109375" style="39" customWidth="1"/>
    <col min="2" max="2" width="38.140625" style="40" customWidth="1"/>
    <col min="3" max="3" width="22" style="40" customWidth="1"/>
    <col min="4" max="4" width="18.28515625" style="40" customWidth="1"/>
    <col min="5" max="5" width="18.7109375" style="39" customWidth="1"/>
    <col min="6" max="6" width="16" style="44" customWidth="1"/>
    <col min="7" max="7" width="18" style="39" customWidth="1"/>
    <col min="8" max="8" width="21" style="39" customWidth="1"/>
    <col min="9" max="12" width="26" style="39" customWidth="1"/>
    <col min="13" max="13" width="17.5703125" style="39" customWidth="1"/>
    <col min="14" max="15" width="17.28515625" style="39" customWidth="1"/>
    <col min="16" max="17" width="24.5703125" style="39" customWidth="1"/>
    <col min="18" max="19" width="16.85546875" style="39" customWidth="1"/>
    <col min="20" max="20" width="21.7109375" style="39" customWidth="1"/>
    <col min="21" max="21" width="31.85546875" style="39" customWidth="1"/>
    <col min="22" max="22" width="16" style="39" customWidth="1"/>
    <col min="23" max="23" width="20.140625" style="39" customWidth="1"/>
    <col min="24" max="24" width="21" style="39" customWidth="1"/>
    <col min="25" max="25" width="14.85546875" style="39" customWidth="1"/>
    <col min="26" max="26" width="24.28515625" style="39" customWidth="1"/>
    <col min="27" max="27" width="23.28515625" style="39" customWidth="1"/>
    <col min="28" max="28" width="15.140625" style="39" customWidth="1"/>
    <col min="29" max="29" width="23.42578125" style="39" customWidth="1"/>
    <col min="30" max="31" width="9.140625" style="42"/>
    <col min="32" max="32" width="19.140625" style="42" customWidth="1"/>
    <col min="33" max="33" width="9.140625" style="42"/>
    <col min="34" max="34" width="12.85546875" style="42" customWidth="1"/>
    <col min="35" max="35" width="12.28515625" style="42" customWidth="1"/>
    <col min="36" max="41" width="9.140625" style="42"/>
    <col min="42" max="42" width="16.5703125" style="42" customWidth="1"/>
    <col min="43" max="77" width="9.140625" style="42"/>
    <col min="78" max="16384" width="9.140625" style="39"/>
  </cols>
  <sheetData>
    <row r="1" spans="1:77" s="7" customFormat="1">
      <c r="A1" s="48"/>
      <c r="B1" s="8"/>
      <c r="C1" s="49"/>
      <c r="D1" s="49"/>
      <c r="E1" s="50"/>
      <c r="F1" s="50"/>
      <c r="G1" s="50"/>
      <c r="H1" s="50"/>
      <c r="I1" s="51"/>
      <c r="J1" s="52"/>
      <c r="K1" s="53"/>
      <c r="L1" s="53"/>
      <c r="M1" s="51"/>
      <c r="N1" s="51"/>
      <c r="O1" s="53"/>
      <c r="P1" s="53"/>
      <c r="Q1" s="53"/>
      <c r="R1" s="53"/>
      <c r="S1" s="51"/>
      <c r="T1" s="53"/>
      <c r="U1" s="53"/>
      <c r="V1" s="51"/>
      <c r="W1" s="51"/>
      <c r="X1" s="51"/>
      <c r="Y1" s="51"/>
      <c r="Z1" s="51"/>
      <c r="AA1" s="51"/>
      <c r="AB1" s="51"/>
      <c r="AC1" s="51"/>
      <c r="AD1" s="54"/>
      <c r="AE1" s="54"/>
      <c r="AF1" s="54"/>
      <c r="AG1" s="54"/>
      <c r="AH1" s="54"/>
      <c r="AI1" s="8"/>
      <c r="AJ1" s="8"/>
      <c r="AK1" s="8"/>
      <c r="AL1" s="54"/>
      <c r="AM1" s="54"/>
      <c r="AN1" s="54"/>
      <c r="AO1" s="54"/>
      <c r="AP1" s="54"/>
      <c r="AQ1" s="54"/>
      <c r="AR1" s="54"/>
      <c r="AS1" s="8"/>
      <c r="AT1" s="8"/>
      <c r="AU1" s="8"/>
      <c r="AV1" s="8"/>
      <c r="AW1" s="8"/>
      <c r="AX1" s="54"/>
      <c r="AY1" s="54"/>
      <c r="AZ1" s="54"/>
      <c r="BA1" s="55"/>
      <c r="BB1" s="54"/>
      <c r="BC1" s="55"/>
      <c r="BD1" s="54"/>
      <c r="BE1" s="54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</row>
    <row r="2" spans="1:77" s="7" customFormat="1">
      <c r="A2" s="48"/>
      <c r="B2" s="8"/>
      <c r="C2" s="49"/>
      <c r="D2" s="49"/>
      <c r="E2" s="50"/>
      <c r="F2" s="50"/>
      <c r="G2" s="50"/>
      <c r="H2" s="50"/>
      <c r="I2" s="51"/>
      <c r="J2" s="52"/>
      <c r="K2" s="53"/>
      <c r="L2" s="53"/>
      <c r="M2" s="51"/>
      <c r="N2" s="51"/>
      <c r="O2" s="53"/>
      <c r="P2" s="53"/>
      <c r="Q2" s="53"/>
      <c r="R2" s="53"/>
      <c r="S2" s="51"/>
      <c r="T2" s="53"/>
      <c r="U2" s="53"/>
      <c r="V2" s="51"/>
      <c r="W2" s="51"/>
      <c r="X2" s="51"/>
      <c r="Y2" s="51"/>
      <c r="Z2" s="51"/>
      <c r="AA2" s="51"/>
      <c r="AB2" s="51"/>
      <c r="AC2" s="51"/>
      <c r="AD2" s="54"/>
      <c r="AE2" s="54"/>
      <c r="AF2" s="54"/>
      <c r="AG2" s="54"/>
      <c r="AH2" s="54"/>
      <c r="AI2" s="8"/>
      <c r="AJ2" s="8"/>
      <c r="AK2" s="8"/>
      <c r="AL2" s="54"/>
      <c r="AM2" s="54"/>
      <c r="AN2" s="54"/>
      <c r="AO2" s="54"/>
      <c r="AP2" s="54"/>
      <c r="AQ2" s="54"/>
      <c r="AR2" s="54"/>
      <c r="AS2" s="8"/>
      <c r="AT2" s="8"/>
      <c r="AU2" s="8"/>
      <c r="AV2" s="8"/>
      <c r="AW2" s="8"/>
      <c r="AX2" s="54"/>
      <c r="AY2" s="54"/>
      <c r="AZ2" s="54"/>
      <c r="BA2" s="55"/>
      <c r="BB2" s="54"/>
      <c r="BC2" s="55"/>
      <c r="BD2" s="54"/>
      <c r="BE2" s="54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</row>
    <row r="3" spans="1:77" s="7" customFormat="1" ht="15.75">
      <c r="A3" s="271" t="s">
        <v>1005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63"/>
      <c r="R3" s="64"/>
      <c r="S3" s="64"/>
      <c r="T3" s="64"/>
      <c r="U3" s="64"/>
      <c r="V3" s="64"/>
      <c r="W3" s="64"/>
      <c r="X3" s="64"/>
      <c r="Y3" s="64"/>
      <c r="Z3" s="64"/>
      <c r="AA3" s="63"/>
      <c r="AB3" s="63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3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</row>
    <row r="4" spans="1:77" s="7" customFormat="1">
      <c r="A4" s="272" t="s">
        <v>0</v>
      </c>
      <c r="B4" s="272" t="s">
        <v>24</v>
      </c>
      <c r="C4" s="272" t="s">
        <v>10</v>
      </c>
      <c r="D4" s="272" t="s">
        <v>11</v>
      </c>
      <c r="E4" s="272" t="s">
        <v>1000</v>
      </c>
      <c r="F4" s="272" t="s">
        <v>113</v>
      </c>
      <c r="G4" s="272" t="s">
        <v>230</v>
      </c>
      <c r="H4" s="272"/>
      <c r="I4" s="272" t="s">
        <v>25</v>
      </c>
      <c r="J4" s="272" t="s">
        <v>62</v>
      </c>
      <c r="K4" s="272" t="s">
        <v>26</v>
      </c>
      <c r="L4" s="272"/>
      <c r="M4" s="272"/>
      <c r="N4" s="272"/>
      <c r="O4" s="272" t="s">
        <v>114</v>
      </c>
      <c r="P4" s="272" t="s">
        <v>63</v>
      </c>
      <c r="Q4" s="272" t="s">
        <v>0</v>
      </c>
      <c r="R4" s="272" t="s">
        <v>27</v>
      </c>
      <c r="S4" s="272" t="s">
        <v>28</v>
      </c>
      <c r="T4" s="272" t="s">
        <v>64</v>
      </c>
      <c r="U4" s="272" t="s">
        <v>115</v>
      </c>
      <c r="V4" s="272" t="s">
        <v>30</v>
      </c>
      <c r="W4" s="272" t="s">
        <v>29</v>
      </c>
      <c r="X4" s="272" t="s">
        <v>116</v>
      </c>
      <c r="Y4" s="272" t="s">
        <v>117</v>
      </c>
      <c r="Z4" s="272" t="s">
        <v>118</v>
      </c>
      <c r="AA4" s="272" t="s">
        <v>119</v>
      </c>
      <c r="AB4" s="273" t="s">
        <v>0</v>
      </c>
      <c r="AC4" s="273" t="s">
        <v>3</v>
      </c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4" t="s">
        <v>0</v>
      </c>
      <c r="AR4" s="274" t="s">
        <v>31</v>
      </c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</row>
    <row r="5" spans="1:77" s="7" customFormat="1" ht="145.5" customHeight="1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66" t="s">
        <v>32</v>
      </c>
      <c r="L5" s="66" t="s">
        <v>33</v>
      </c>
      <c r="M5" s="66" t="s">
        <v>34</v>
      </c>
      <c r="N5" s="66" t="s">
        <v>35</v>
      </c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3"/>
      <c r="AC5" s="67" t="s">
        <v>36</v>
      </c>
      <c r="AD5" s="67" t="s">
        <v>65</v>
      </c>
      <c r="AE5" s="67" t="s">
        <v>37</v>
      </c>
      <c r="AF5" s="67" t="s">
        <v>66</v>
      </c>
      <c r="AG5" s="67" t="s">
        <v>67</v>
      </c>
      <c r="AH5" s="67" t="s">
        <v>120</v>
      </c>
      <c r="AI5" s="67" t="s">
        <v>121</v>
      </c>
      <c r="AJ5" s="67" t="s">
        <v>122</v>
      </c>
      <c r="AK5" s="67" t="s">
        <v>6</v>
      </c>
      <c r="AL5" s="67" t="s">
        <v>7</v>
      </c>
      <c r="AM5" s="67" t="s">
        <v>8</v>
      </c>
      <c r="AN5" s="67" t="s">
        <v>68</v>
      </c>
      <c r="AO5" s="67" t="s">
        <v>69</v>
      </c>
      <c r="AP5" s="67" t="s">
        <v>89</v>
      </c>
      <c r="AQ5" s="274"/>
      <c r="AR5" s="68" t="s">
        <v>9</v>
      </c>
      <c r="AS5" s="68" t="s">
        <v>5</v>
      </c>
      <c r="AT5" s="68" t="s">
        <v>123</v>
      </c>
      <c r="AU5" s="68" t="s">
        <v>124</v>
      </c>
      <c r="AV5" s="68" t="s">
        <v>125</v>
      </c>
      <c r="AW5" s="68" t="s">
        <v>126</v>
      </c>
      <c r="AX5" s="68" t="s">
        <v>127</v>
      </c>
      <c r="AY5" s="68" t="s">
        <v>128</v>
      </c>
      <c r="AZ5" s="68" t="s">
        <v>129</v>
      </c>
      <c r="BA5" s="68" t="s">
        <v>130</v>
      </c>
      <c r="BB5" s="68" t="s">
        <v>131</v>
      </c>
      <c r="BC5" s="68" t="s">
        <v>132</v>
      </c>
      <c r="BD5" s="68" t="s">
        <v>70</v>
      </c>
      <c r="BE5" s="68" t="s">
        <v>71</v>
      </c>
      <c r="BF5" s="68" t="s">
        <v>89</v>
      </c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</row>
    <row r="6" spans="1:77" s="7" customFormat="1" ht="25.5">
      <c r="A6" s="69" t="s">
        <v>84</v>
      </c>
      <c r="B6" s="70" t="s">
        <v>133</v>
      </c>
      <c r="C6" s="70" t="s">
        <v>134</v>
      </c>
      <c r="D6" s="71" t="s">
        <v>60</v>
      </c>
      <c r="E6" s="71" t="s">
        <v>90</v>
      </c>
      <c r="F6" s="72">
        <v>1910</v>
      </c>
      <c r="G6" s="73">
        <v>9238775</v>
      </c>
      <c r="H6" s="74" t="s">
        <v>135</v>
      </c>
      <c r="I6" s="75">
        <v>1421.35</v>
      </c>
      <c r="J6" s="75">
        <v>608.02</v>
      </c>
      <c r="K6" s="76" t="s">
        <v>94</v>
      </c>
      <c r="L6" s="76" t="s">
        <v>96</v>
      </c>
      <c r="M6" s="76" t="s">
        <v>96</v>
      </c>
      <c r="N6" s="76" t="s">
        <v>95</v>
      </c>
      <c r="O6" s="76" t="s">
        <v>91</v>
      </c>
      <c r="P6" s="77" t="s">
        <v>136</v>
      </c>
      <c r="Q6" s="78" t="str">
        <f t="shared" ref="Q6:Q29" si="0">A6</f>
        <v>1.</v>
      </c>
      <c r="R6" s="71" t="s">
        <v>61</v>
      </c>
      <c r="S6" s="76" t="s">
        <v>137</v>
      </c>
      <c r="T6" s="71" t="s">
        <v>60</v>
      </c>
      <c r="U6" s="71" t="s">
        <v>60</v>
      </c>
      <c r="V6" s="71" t="s">
        <v>61</v>
      </c>
      <c r="W6" s="71" t="s">
        <v>60</v>
      </c>
      <c r="X6" s="76" t="s">
        <v>138</v>
      </c>
      <c r="Y6" s="76" t="s">
        <v>138</v>
      </c>
      <c r="Z6" s="76" t="s">
        <v>138</v>
      </c>
      <c r="AA6" s="76" t="s">
        <v>138</v>
      </c>
      <c r="AB6" s="78" t="str">
        <f t="shared" ref="AB6:AB29" si="1">A6</f>
        <v>1.</v>
      </c>
      <c r="AC6" s="71" t="s">
        <v>60</v>
      </c>
      <c r="AD6" s="71" t="s">
        <v>60</v>
      </c>
      <c r="AE6" s="71" t="s">
        <v>60</v>
      </c>
      <c r="AF6" s="71" t="s">
        <v>60</v>
      </c>
      <c r="AG6" s="71" t="s">
        <v>61</v>
      </c>
      <c r="AH6" s="76" t="s">
        <v>61</v>
      </c>
      <c r="AI6" s="76" t="s">
        <v>139</v>
      </c>
      <c r="AJ6" s="76" t="s">
        <v>61</v>
      </c>
      <c r="AK6" s="71" t="s">
        <v>61</v>
      </c>
      <c r="AL6" s="71" t="s">
        <v>60</v>
      </c>
      <c r="AM6" s="71" t="s">
        <v>61</v>
      </c>
      <c r="AN6" s="71" t="s">
        <v>61</v>
      </c>
      <c r="AO6" s="71" t="s">
        <v>60</v>
      </c>
      <c r="AP6" s="79" t="s">
        <v>140</v>
      </c>
      <c r="AQ6" s="78" t="str">
        <f t="shared" ref="AQ6:AQ29" si="2">A6</f>
        <v>1.</v>
      </c>
      <c r="AR6" s="71" t="s">
        <v>60</v>
      </c>
      <c r="AS6" s="71" t="s">
        <v>60</v>
      </c>
      <c r="AT6" s="80">
        <v>9</v>
      </c>
      <c r="AU6" s="80" t="s">
        <v>141</v>
      </c>
      <c r="AV6" s="80">
        <v>7</v>
      </c>
      <c r="AW6" s="80" t="s">
        <v>141</v>
      </c>
      <c r="AX6" s="76" t="s">
        <v>138</v>
      </c>
      <c r="AY6" s="76" t="s">
        <v>138</v>
      </c>
      <c r="AZ6" s="76" t="s">
        <v>138</v>
      </c>
      <c r="BA6" s="80" t="s">
        <v>141</v>
      </c>
      <c r="BB6" s="71" t="s">
        <v>60</v>
      </c>
      <c r="BC6" s="71" t="s">
        <v>60</v>
      </c>
      <c r="BD6" s="71" t="s">
        <v>60</v>
      </c>
      <c r="BE6" s="71" t="s">
        <v>60</v>
      </c>
      <c r="BF6" s="76" t="s">
        <v>142</v>
      </c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</row>
    <row r="7" spans="1:77" s="7" customFormat="1" ht="25.5">
      <c r="A7" s="69" t="s">
        <v>143</v>
      </c>
      <c r="B7" s="70" t="s">
        <v>144</v>
      </c>
      <c r="C7" s="70" t="s">
        <v>145</v>
      </c>
      <c r="D7" s="71" t="s">
        <v>60</v>
      </c>
      <c r="E7" s="71" t="s">
        <v>90</v>
      </c>
      <c r="F7" s="72">
        <v>1910</v>
      </c>
      <c r="G7" s="73">
        <v>11923210</v>
      </c>
      <c r="H7" s="74" t="s">
        <v>135</v>
      </c>
      <c r="I7" s="75">
        <v>1834.34</v>
      </c>
      <c r="J7" s="75">
        <v>967</v>
      </c>
      <c r="K7" s="76" t="s">
        <v>94</v>
      </c>
      <c r="L7" s="76" t="s">
        <v>96</v>
      </c>
      <c r="M7" s="76" t="s">
        <v>96</v>
      </c>
      <c r="N7" s="76" t="s">
        <v>146</v>
      </c>
      <c r="O7" s="76" t="s">
        <v>99</v>
      </c>
      <c r="P7" s="77" t="s">
        <v>147</v>
      </c>
      <c r="Q7" s="78" t="str">
        <f t="shared" si="0"/>
        <v>2.</v>
      </c>
      <c r="R7" s="71" t="s">
        <v>61</v>
      </c>
      <c r="S7" s="76" t="s">
        <v>137</v>
      </c>
      <c r="T7" s="71" t="s">
        <v>60</v>
      </c>
      <c r="U7" s="71" t="s">
        <v>60</v>
      </c>
      <c r="V7" s="71" t="s">
        <v>61</v>
      </c>
      <c r="W7" s="71" t="s">
        <v>60</v>
      </c>
      <c r="X7" s="76" t="s">
        <v>138</v>
      </c>
      <c r="Y7" s="76" t="s">
        <v>138</v>
      </c>
      <c r="Z7" s="76" t="s">
        <v>138</v>
      </c>
      <c r="AA7" s="76" t="s">
        <v>138</v>
      </c>
      <c r="AB7" s="78" t="str">
        <f t="shared" si="1"/>
        <v>2.</v>
      </c>
      <c r="AC7" s="71" t="s">
        <v>60</v>
      </c>
      <c r="AD7" s="71" t="s">
        <v>60</v>
      </c>
      <c r="AE7" s="71" t="s">
        <v>60</v>
      </c>
      <c r="AF7" s="71" t="s">
        <v>60</v>
      </c>
      <c r="AG7" s="71" t="s">
        <v>61</v>
      </c>
      <c r="AH7" s="76" t="s">
        <v>148</v>
      </c>
      <c r="AI7" s="76" t="s">
        <v>139</v>
      </c>
      <c r="AJ7" s="76" t="s">
        <v>61</v>
      </c>
      <c r="AK7" s="71" t="s">
        <v>61</v>
      </c>
      <c r="AL7" s="71" t="s">
        <v>60</v>
      </c>
      <c r="AM7" s="71" t="s">
        <v>61</v>
      </c>
      <c r="AN7" s="71" t="s">
        <v>61</v>
      </c>
      <c r="AO7" s="71" t="s">
        <v>60</v>
      </c>
      <c r="AP7" s="79" t="s">
        <v>140</v>
      </c>
      <c r="AQ7" s="78" t="str">
        <f t="shared" si="2"/>
        <v>2.</v>
      </c>
      <c r="AR7" s="71" t="s">
        <v>60</v>
      </c>
      <c r="AS7" s="71" t="s">
        <v>60</v>
      </c>
      <c r="AT7" s="80">
        <v>6</v>
      </c>
      <c r="AU7" s="80" t="s">
        <v>141</v>
      </c>
      <c r="AV7" s="80">
        <v>8</v>
      </c>
      <c r="AW7" s="80" t="s">
        <v>141</v>
      </c>
      <c r="AX7" s="76" t="s">
        <v>138</v>
      </c>
      <c r="AY7" s="76" t="s">
        <v>138</v>
      </c>
      <c r="AZ7" s="76" t="s">
        <v>138</v>
      </c>
      <c r="BA7" s="80" t="s">
        <v>141</v>
      </c>
      <c r="BB7" s="71" t="s">
        <v>60</v>
      </c>
      <c r="BC7" s="71" t="s">
        <v>60</v>
      </c>
      <c r="BD7" s="71" t="s">
        <v>60</v>
      </c>
      <c r="BE7" s="71" t="s">
        <v>60</v>
      </c>
      <c r="BF7" s="76" t="s">
        <v>149</v>
      </c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</row>
    <row r="8" spans="1:77" s="7" customFormat="1" ht="33">
      <c r="A8" s="69" t="s">
        <v>150</v>
      </c>
      <c r="B8" s="70" t="s">
        <v>151</v>
      </c>
      <c r="C8" s="70" t="s">
        <v>152</v>
      </c>
      <c r="D8" s="71" t="s">
        <v>60</v>
      </c>
      <c r="E8" s="71" t="s">
        <v>90</v>
      </c>
      <c r="F8" s="72">
        <v>1909</v>
      </c>
      <c r="G8" s="73">
        <v>11544000</v>
      </c>
      <c r="H8" s="74" t="s">
        <v>135</v>
      </c>
      <c r="I8" s="75">
        <v>1776</v>
      </c>
      <c r="J8" s="75">
        <v>538.70000000000005</v>
      </c>
      <c r="K8" s="76" t="s">
        <v>94</v>
      </c>
      <c r="L8" s="76" t="s">
        <v>96</v>
      </c>
      <c r="M8" s="76" t="s">
        <v>96</v>
      </c>
      <c r="N8" s="76" t="s">
        <v>105</v>
      </c>
      <c r="O8" s="76" t="s">
        <v>100</v>
      </c>
      <c r="P8" s="77" t="s">
        <v>153</v>
      </c>
      <c r="Q8" s="78" t="str">
        <f t="shared" si="0"/>
        <v>3.</v>
      </c>
      <c r="R8" s="71" t="s">
        <v>61</v>
      </c>
      <c r="S8" s="76" t="s">
        <v>137</v>
      </c>
      <c r="T8" s="71" t="s">
        <v>60</v>
      </c>
      <c r="U8" s="71" t="s">
        <v>60</v>
      </c>
      <c r="V8" s="71" t="s">
        <v>61</v>
      </c>
      <c r="W8" s="71" t="s">
        <v>60</v>
      </c>
      <c r="X8" s="76" t="s">
        <v>138</v>
      </c>
      <c r="Y8" s="76" t="s">
        <v>138</v>
      </c>
      <c r="Z8" s="76" t="s">
        <v>138</v>
      </c>
      <c r="AA8" s="76" t="s">
        <v>138</v>
      </c>
      <c r="AB8" s="78" t="str">
        <f t="shared" si="1"/>
        <v>3.</v>
      </c>
      <c r="AC8" s="71" t="s">
        <v>60</v>
      </c>
      <c r="AD8" s="71" t="s">
        <v>60</v>
      </c>
      <c r="AE8" s="71" t="s">
        <v>60</v>
      </c>
      <c r="AF8" s="71" t="s">
        <v>60</v>
      </c>
      <c r="AG8" s="71" t="s">
        <v>61</v>
      </c>
      <c r="AH8" s="76" t="s">
        <v>148</v>
      </c>
      <c r="AI8" s="76" t="s">
        <v>139</v>
      </c>
      <c r="AJ8" s="76" t="s">
        <v>61</v>
      </c>
      <c r="AK8" s="71" t="s">
        <v>61</v>
      </c>
      <c r="AL8" s="71" t="s">
        <v>60</v>
      </c>
      <c r="AM8" s="71" t="s">
        <v>61</v>
      </c>
      <c r="AN8" s="71" t="s">
        <v>61</v>
      </c>
      <c r="AO8" s="71" t="s">
        <v>60</v>
      </c>
      <c r="AP8" s="76" t="s">
        <v>154</v>
      </c>
      <c r="AQ8" s="78" t="str">
        <f t="shared" si="2"/>
        <v>3.</v>
      </c>
      <c r="AR8" s="71" t="s">
        <v>60</v>
      </c>
      <c r="AS8" s="71" t="s">
        <v>60</v>
      </c>
      <c r="AT8" s="80">
        <v>11</v>
      </c>
      <c r="AU8" s="80" t="s">
        <v>141</v>
      </c>
      <c r="AV8" s="80">
        <v>4</v>
      </c>
      <c r="AW8" s="80" t="s">
        <v>141</v>
      </c>
      <c r="AX8" s="76" t="s">
        <v>138</v>
      </c>
      <c r="AY8" s="76" t="s">
        <v>138</v>
      </c>
      <c r="AZ8" s="76" t="s">
        <v>138</v>
      </c>
      <c r="BA8" s="80" t="s">
        <v>141</v>
      </c>
      <c r="BB8" s="71" t="s">
        <v>60</v>
      </c>
      <c r="BC8" s="71" t="s">
        <v>61</v>
      </c>
      <c r="BD8" s="71" t="s">
        <v>60</v>
      </c>
      <c r="BE8" s="71" t="s">
        <v>60</v>
      </c>
      <c r="BF8" s="76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</row>
    <row r="9" spans="1:77" s="7" customFormat="1" ht="25.5">
      <c r="A9" s="69" t="s">
        <v>155</v>
      </c>
      <c r="B9" s="70" t="s">
        <v>156</v>
      </c>
      <c r="C9" s="70" t="s">
        <v>152</v>
      </c>
      <c r="D9" s="71" t="s">
        <v>60</v>
      </c>
      <c r="E9" s="71" t="s">
        <v>90</v>
      </c>
      <c r="F9" s="72">
        <v>1986</v>
      </c>
      <c r="G9" s="73">
        <v>10595000</v>
      </c>
      <c r="H9" s="74" t="s">
        <v>135</v>
      </c>
      <c r="I9" s="75">
        <v>1630</v>
      </c>
      <c r="J9" s="75">
        <v>706.35</v>
      </c>
      <c r="K9" s="76" t="s">
        <v>94</v>
      </c>
      <c r="L9" s="76" t="s">
        <v>106</v>
      </c>
      <c r="M9" s="76" t="s">
        <v>106</v>
      </c>
      <c r="N9" s="76" t="s">
        <v>95</v>
      </c>
      <c r="O9" s="76" t="s">
        <v>91</v>
      </c>
      <c r="P9" s="77" t="s">
        <v>157</v>
      </c>
      <c r="Q9" s="78" t="str">
        <f t="shared" si="0"/>
        <v>4.</v>
      </c>
      <c r="R9" s="71" t="s">
        <v>61</v>
      </c>
      <c r="S9" s="76" t="s">
        <v>137</v>
      </c>
      <c r="T9" s="71" t="s">
        <v>60</v>
      </c>
      <c r="U9" s="71" t="s">
        <v>60</v>
      </c>
      <c r="V9" s="71" t="s">
        <v>61</v>
      </c>
      <c r="W9" s="71" t="s">
        <v>60</v>
      </c>
      <c r="X9" s="76" t="s">
        <v>138</v>
      </c>
      <c r="Y9" s="76" t="s">
        <v>138</v>
      </c>
      <c r="Z9" s="76" t="s">
        <v>138</v>
      </c>
      <c r="AA9" s="76" t="s">
        <v>138</v>
      </c>
      <c r="AB9" s="78" t="str">
        <f t="shared" si="1"/>
        <v>4.</v>
      </c>
      <c r="AC9" s="71" t="s">
        <v>60</v>
      </c>
      <c r="AD9" s="71" t="s">
        <v>60</v>
      </c>
      <c r="AE9" s="71" t="s">
        <v>60</v>
      </c>
      <c r="AF9" s="71" t="s">
        <v>60</v>
      </c>
      <c r="AG9" s="71" t="s">
        <v>61</v>
      </c>
      <c r="AH9" s="76" t="s">
        <v>148</v>
      </c>
      <c r="AI9" s="76" t="s">
        <v>139</v>
      </c>
      <c r="AJ9" s="76" t="s">
        <v>61</v>
      </c>
      <c r="AK9" s="71" t="s">
        <v>61</v>
      </c>
      <c r="AL9" s="71" t="s">
        <v>60</v>
      </c>
      <c r="AM9" s="71" t="s">
        <v>61</v>
      </c>
      <c r="AN9" s="71" t="s">
        <v>61</v>
      </c>
      <c r="AO9" s="71" t="s">
        <v>60</v>
      </c>
      <c r="AP9" s="76" t="s">
        <v>158</v>
      </c>
      <c r="AQ9" s="78" t="str">
        <f t="shared" si="2"/>
        <v>4.</v>
      </c>
      <c r="AR9" s="71" t="s">
        <v>60</v>
      </c>
      <c r="AS9" s="71" t="s">
        <v>60</v>
      </c>
      <c r="AT9" s="80">
        <v>4</v>
      </c>
      <c r="AU9" s="80" t="s">
        <v>141</v>
      </c>
      <c r="AV9" s="80">
        <v>3</v>
      </c>
      <c r="AW9" s="80" t="s">
        <v>141</v>
      </c>
      <c r="AX9" s="76" t="s">
        <v>138</v>
      </c>
      <c r="AY9" s="76" t="s">
        <v>138</v>
      </c>
      <c r="AZ9" s="76" t="s">
        <v>138</v>
      </c>
      <c r="BA9" s="80" t="s">
        <v>141</v>
      </c>
      <c r="BB9" s="71" t="s">
        <v>60</v>
      </c>
      <c r="BC9" s="71" t="s">
        <v>61</v>
      </c>
      <c r="BD9" s="71" t="s">
        <v>60</v>
      </c>
      <c r="BE9" s="71" t="s">
        <v>60</v>
      </c>
      <c r="BF9" s="76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</row>
    <row r="10" spans="1:77" s="7" customFormat="1" ht="38.25">
      <c r="A10" s="69" t="s">
        <v>159</v>
      </c>
      <c r="B10" s="70" t="s">
        <v>160</v>
      </c>
      <c r="C10" s="70" t="s">
        <v>161</v>
      </c>
      <c r="D10" s="71" t="s">
        <v>60</v>
      </c>
      <c r="E10" s="71" t="s">
        <v>90</v>
      </c>
      <c r="F10" s="72">
        <v>1909</v>
      </c>
      <c r="G10" s="73">
        <v>11352900</v>
      </c>
      <c r="H10" s="74" t="s">
        <v>135</v>
      </c>
      <c r="I10" s="75">
        <v>1746.6</v>
      </c>
      <c r="J10" s="75">
        <v>791</v>
      </c>
      <c r="K10" s="76" t="s">
        <v>94</v>
      </c>
      <c r="L10" s="76" t="s">
        <v>96</v>
      </c>
      <c r="M10" s="76" t="s">
        <v>96</v>
      </c>
      <c r="N10" s="76" t="s">
        <v>98</v>
      </c>
      <c r="O10" s="76" t="s">
        <v>100</v>
      </c>
      <c r="P10" s="77" t="s">
        <v>162</v>
      </c>
      <c r="Q10" s="78" t="str">
        <f t="shared" si="0"/>
        <v>5.</v>
      </c>
      <c r="R10" s="71" t="s">
        <v>61</v>
      </c>
      <c r="S10" s="76" t="s">
        <v>137</v>
      </c>
      <c r="T10" s="71" t="s">
        <v>60</v>
      </c>
      <c r="U10" s="71" t="s">
        <v>60</v>
      </c>
      <c r="V10" s="71" t="s">
        <v>61</v>
      </c>
      <c r="W10" s="71" t="s">
        <v>60</v>
      </c>
      <c r="X10" s="76" t="s">
        <v>138</v>
      </c>
      <c r="Y10" s="76" t="s">
        <v>138</v>
      </c>
      <c r="Z10" s="76" t="s">
        <v>138</v>
      </c>
      <c r="AA10" s="76" t="s">
        <v>138</v>
      </c>
      <c r="AB10" s="78" t="str">
        <f t="shared" si="1"/>
        <v>5.</v>
      </c>
      <c r="AC10" s="71" t="s">
        <v>60</v>
      </c>
      <c r="AD10" s="71" t="s">
        <v>60</v>
      </c>
      <c r="AE10" s="71" t="s">
        <v>60</v>
      </c>
      <c r="AF10" s="71" t="s">
        <v>60</v>
      </c>
      <c r="AG10" s="71" t="s">
        <v>61</v>
      </c>
      <c r="AH10" s="76" t="s">
        <v>61</v>
      </c>
      <c r="AI10" s="76" t="s">
        <v>139</v>
      </c>
      <c r="AJ10" s="76" t="s">
        <v>61</v>
      </c>
      <c r="AK10" s="71" t="s">
        <v>61</v>
      </c>
      <c r="AL10" s="71" t="s">
        <v>60</v>
      </c>
      <c r="AM10" s="71" t="s">
        <v>61</v>
      </c>
      <c r="AN10" s="71" t="s">
        <v>61</v>
      </c>
      <c r="AO10" s="71" t="s">
        <v>60</v>
      </c>
      <c r="AP10" s="79" t="s">
        <v>163</v>
      </c>
      <c r="AQ10" s="78" t="str">
        <f t="shared" si="2"/>
        <v>5.</v>
      </c>
      <c r="AR10" s="71" t="s">
        <v>60</v>
      </c>
      <c r="AS10" s="71" t="s">
        <v>60</v>
      </c>
      <c r="AT10" s="80">
        <v>10</v>
      </c>
      <c r="AU10" s="80" t="s">
        <v>141</v>
      </c>
      <c r="AV10" s="80">
        <v>5</v>
      </c>
      <c r="AW10" s="80" t="s">
        <v>141</v>
      </c>
      <c r="AX10" s="76" t="s">
        <v>138</v>
      </c>
      <c r="AY10" s="76" t="s">
        <v>138</v>
      </c>
      <c r="AZ10" s="76" t="s">
        <v>138</v>
      </c>
      <c r="BA10" s="80" t="s">
        <v>141</v>
      </c>
      <c r="BB10" s="71" t="s">
        <v>60</v>
      </c>
      <c r="BC10" s="71" t="s">
        <v>60</v>
      </c>
      <c r="BD10" s="71" t="s">
        <v>60</v>
      </c>
      <c r="BE10" s="71" t="s">
        <v>60</v>
      </c>
      <c r="BF10" s="76" t="s">
        <v>149</v>
      </c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</row>
    <row r="11" spans="1:77" s="7" customFormat="1" ht="25.5">
      <c r="A11" s="69" t="s">
        <v>164</v>
      </c>
      <c r="B11" s="70" t="s">
        <v>165</v>
      </c>
      <c r="C11" s="70" t="s">
        <v>166</v>
      </c>
      <c r="D11" s="71" t="s">
        <v>60</v>
      </c>
      <c r="E11" s="71" t="s">
        <v>90</v>
      </c>
      <c r="F11" s="72">
        <v>1900</v>
      </c>
      <c r="G11" s="73">
        <v>34383075</v>
      </c>
      <c r="H11" s="74" t="s">
        <v>135</v>
      </c>
      <c r="I11" s="75">
        <v>4584.41</v>
      </c>
      <c r="J11" s="75">
        <v>869.48</v>
      </c>
      <c r="K11" s="76" t="s">
        <v>106</v>
      </c>
      <c r="L11" s="76" t="s">
        <v>96</v>
      </c>
      <c r="M11" s="76" t="s">
        <v>96</v>
      </c>
      <c r="N11" s="76" t="s">
        <v>167</v>
      </c>
      <c r="O11" s="76" t="s">
        <v>92</v>
      </c>
      <c r="P11" s="77" t="s">
        <v>168</v>
      </c>
      <c r="Q11" s="78" t="str">
        <f t="shared" si="0"/>
        <v>6.</v>
      </c>
      <c r="R11" s="71" t="s">
        <v>61</v>
      </c>
      <c r="S11" s="76" t="s">
        <v>137</v>
      </c>
      <c r="T11" s="71" t="s">
        <v>60</v>
      </c>
      <c r="U11" s="71" t="s">
        <v>60</v>
      </c>
      <c r="V11" s="71" t="s">
        <v>61</v>
      </c>
      <c r="W11" s="71" t="s">
        <v>60</v>
      </c>
      <c r="X11" s="76" t="s">
        <v>138</v>
      </c>
      <c r="Y11" s="76" t="s">
        <v>138</v>
      </c>
      <c r="Z11" s="76" t="s">
        <v>138</v>
      </c>
      <c r="AA11" s="76" t="s">
        <v>138</v>
      </c>
      <c r="AB11" s="78" t="str">
        <f t="shared" si="1"/>
        <v>6.</v>
      </c>
      <c r="AC11" s="71" t="s">
        <v>60</v>
      </c>
      <c r="AD11" s="71" t="s">
        <v>60</v>
      </c>
      <c r="AE11" s="71" t="s">
        <v>60</v>
      </c>
      <c r="AF11" s="71" t="s">
        <v>60</v>
      </c>
      <c r="AG11" s="71" t="s">
        <v>61</v>
      </c>
      <c r="AH11" s="76" t="s">
        <v>61</v>
      </c>
      <c r="AI11" s="76" t="s">
        <v>139</v>
      </c>
      <c r="AJ11" s="76" t="s">
        <v>61</v>
      </c>
      <c r="AK11" s="71" t="s">
        <v>61</v>
      </c>
      <c r="AL11" s="71" t="s">
        <v>60</v>
      </c>
      <c r="AM11" s="71" t="s">
        <v>61</v>
      </c>
      <c r="AN11" s="71" t="s">
        <v>61</v>
      </c>
      <c r="AO11" s="71" t="s">
        <v>60</v>
      </c>
      <c r="AP11" s="79" t="s">
        <v>169</v>
      </c>
      <c r="AQ11" s="78" t="str">
        <f t="shared" si="2"/>
        <v>6.</v>
      </c>
      <c r="AR11" s="71" t="s">
        <v>60</v>
      </c>
      <c r="AS11" s="71" t="s">
        <v>60</v>
      </c>
      <c r="AT11" s="80">
        <v>39</v>
      </c>
      <c r="AU11" s="80" t="s">
        <v>141</v>
      </c>
      <c r="AV11" s="80">
        <v>30</v>
      </c>
      <c r="AW11" s="80" t="s">
        <v>141</v>
      </c>
      <c r="AX11" s="76" t="s">
        <v>138</v>
      </c>
      <c r="AY11" s="76" t="s">
        <v>138</v>
      </c>
      <c r="AZ11" s="76" t="s">
        <v>138</v>
      </c>
      <c r="BA11" s="80" t="s">
        <v>141</v>
      </c>
      <c r="BB11" s="71" t="s">
        <v>60</v>
      </c>
      <c r="BC11" s="71" t="s">
        <v>60</v>
      </c>
      <c r="BD11" s="71" t="s">
        <v>60</v>
      </c>
      <c r="BE11" s="71" t="s">
        <v>60</v>
      </c>
      <c r="BF11" s="76" t="s">
        <v>149</v>
      </c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</row>
    <row r="12" spans="1:77" s="7" customFormat="1" ht="41.25">
      <c r="A12" s="69" t="s">
        <v>170</v>
      </c>
      <c r="B12" s="70" t="s">
        <v>171</v>
      </c>
      <c r="C12" s="70" t="s">
        <v>172</v>
      </c>
      <c r="D12" s="71" t="s">
        <v>60</v>
      </c>
      <c r="E12" s="71" t="s">
        <v>90</v>
      </c>
      <c r="F12" s="72">
        <v>2001</v>
      </c>
      <c r="G12" s="73">
        <v>15694920</v>
      </c>
      <c r="H12" s="74" t="s">
        <v>135</v>
      </c>
      <c r="I12" s="75">
        <v>3923.73</v>
      </c>
      <c r="J12" s="75">
        <v>1431</v>
      </c>
      <c r="K12" s="76" t="s">
        <v>94</v>
      </c>
      <c r="L12" s="76" t="s">
        <v>106</v>
      </c>
      <c r="M12" s="76" t="s">
        <v>106</v>
      </c>
      <c r="N12" s="76" t="s">
        <v>167</v>
      </c>
      <c r="O12" s="76" t="s">
        <v>100</v>
      </c>
      <c r="P12" s="77" t="s">
        <v>173</v>
      </c>
      <c r="Q12" s="78" t="str">
        <f t="shared" si="0"/>
        <v>7.</v>
      </c>
      <c r="R12" s="71" t="s">
        <v>61</v>
      </c>
      <c r="S12" s="76" t="s">
        <v>137</v>
      </c>
      <c r="T12" s="71" t="s">
        <v>60</v>
      </c>
      <c r="U12" s="71" t="s">
        <v>60</v>
      </c>
      <c r="V12" s="71" t="s">
        <v>61</v>
      </c>
      <c r="W12" s="71" t="s">
        <v>60</v>
      </c>
      <c r="X12" s="76" t="s">
        <v>138</v>
      </c>
      <c r="Y12" s="76" t="s">
        <v>138</v>
      </c>
      <c r="Z12" s="76" t="s">
        <v>138</v>
      </c>
      <c r="AA12" s="76" t="s">
        <v>138</v>
      </c>
      <c r="AB12" s="78" t="str">
        <f t="shared" si="1"/>
        <v>7.</v>
      </c>
      <c r="AC12" s="71" t="s">
        <v>60</v>
      </c>
      <c r="AD12" s="71" t="s">
        <v>60</v>
      </c>
      <c r="AE12" s="71" t="s">
        <v>60</v>
      </c>
      <c r="AF12" s="71" t="s">
        <v>60</v>
      </c>
      <c r="AG12" s="71" t="s">
        <v>61</v>
      </c>
      <c r="AH12" s="76" t="s">
        <v>61</v>
      </c>
      <c r="AI12" s="76" t="s">
        <v>139</v>
      </c>
      <c r="AJ12" s="76" t="s">
        <v>61</v>
      </c>
      <c r="AK12" s="71" t="s">
        <v>61</v>
      </c>
      <c r="AL12" s="71" t="s">
        <v>60</v>
      </c>
      <c r="AM12" s="71" t="s">
        <v>61</v>
      </c>
      <c r="AN12" s="71" t="s">
        <v>61</v>
      </c>
      <c r="AO12" s="71" t="s">
        <v>60</v>
      </c>
      <c r="AP12" s="79" t="s">
        <v>174</v>
      </c>
      <c r="AQ12" s="78" t="str">
        <f t="shared" si="2"/>
        <v>7.</v>
      </c>
      <c r="AR12" s="71" t="s">
        <v>60</v>
      </c>
      <c r="AS12" s="71" t="s">
        <v>60</v>
      </c>
      <c r="AT12" s="80">
        <v>18</v>
      </c>
      <c r="AU12" s="80" t="s">
        <v>141</v>
      </c>
      <c r="AV12" s="80">
        <v>10</v>
      </c>
      <c r="AW12" s="80" t="s">
        <v>141</v>
      </c>
      <c r="AX12" s="76" t="s">
        <v>138</v>
      </c>
      <c r="AY12" s="76" t="s">
        <v>138</v>
      </c>
      <c r="AZ12" s="76" t="s">
        <v>138</v>
      </c>
      <c r="BA12" s="80" t="s">
        <v>141</v>
      </c>
      <c r="BB12" s="71" t="s">
        <v>60</v>
      </c>
      <c r="BC12" s="71" t="s">
        <v>60</v>
      </c>
      <c r="BD12" s="71" t="s">
        <v>60</v>
      </c>
      <c r="BE12" s="71" t="s">
        <v>60</v>
      </c>
      <c r="BF12" s="76" t="s">
        <v>149</v>
      </c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</row>
    <row r="13" spans="1:77" s="7" customFormat="1" ht="25.5">
      <c r="A13" s="69" t="s">
        <v>175</v>
      </c>
      <c r="B13" s="70" t="s">
        <v>176</v>
      </c>
      <c r="C13" s="70" t="s">
        <v>172</v>
      </c>
      <c r="D13" s="71" t="s">
        <v>60</v>
      </c>
      <c r="E13" s="71" t="s">
        <v>90</v>
      </c>
      <c r="F13" s="72">
        <v>2001</v>
      </c>
      <c r="G13" s="73">
        <v>120810</v>
      </c>
      <c r="H13" s="74" t="s">
        <v>135</v>
      </c>
      <c r="I13" s="75">
        <v>40.270000000000003</v>
      </c>
      <c r="J13" s="75">
        <v>48.7</v>
      </c>
      <c r="K13" s="76" t="s">
        <v>94</v>
      </c>
      <c r="L13" s="76" t="s">
        <v>106</v>
      </c>
      <c r="M13" s="76" t="s">
        <v>106</v>
      </c>
      <c r="N13" s="76" t="s">
        <v>95</v>
      </c>
      <c r="O13" s="76" t="s">
        <v>58</v>
      </c>
      <c r="P13" s="77" t="s">
        <v>177</v>
      </c>
      <c r="Q13" s="78" t="str">
        <f t="shared" si="0"/>
        <v>8.</v>
      </c>
      <c r="R13" s="71" t="s">
        <v>61</v>
      </c>
      <c r="S13" s="76" t="s">
        <v>137</v>
      </c>
      <c r="T13" s="71" t="s">
        <v>60</v>
      </c>
      <c r="U13" s="71" t="s">
        <v>60</v>
      </c>
      <c r="V13" s="71" t="s">
        <v>61</v>
      </c>
      <c r="W13" s="71" t="s">
        <v>60</v>
      </c>
      <c r="X13" s="76" t="s">
        <v>138</v>
      </c>
      <c r="Y13" s="76" t="s">
        <v>138</v>
      </c>
      <c r="Z13" s="76" t="s">
        <v>138</v>
      </c>
      <c r="AA13" s="76" t="s">
        <v>138</v>
      </c>
      <c r="AB13" s="78" t="str">
        <f t="shared" si="1"/>
        <v>8.</v>
      </c>
      <c r="AC13" s="71" t="s">
        <v>60</v>
      </c>
      <c r="AD13" s="71" t="s">
        <v>60</v>
      </c>
      <c r="AE13" s="71" t="s">
        <v>60</v>
      </c>
      <c r="AF13" s="71" t="s">
        <v>60</v>
      </c>
      <c r="AG13" s="71" t="s">
        <v>61</v>
      </c>
      <c r="AH13" s="76" t="s">
        <v>148</v>
      </c>
      <c r="AI13" s="76" t="s">
        <v>139</v>
      </c>
      <c r="AJ13" s="76" t="s">
        <v>61</v>
      </c>
      <c r="AK13" s="71" t="s">
        <v>61</v>
      </c>
      <c r="AL13" s="71" t="s">
        <v>60</v>
      </c>
      <c r="AM13" s="71" t="s">
        <v>61</v>
      </c>
      <c r="AN13" s="71" t="s">
        <v>61</v>
      </c>
      <c r="AO13" s="71" t="s">
        <v>60</v>
      </c>
      <c r="AP13" s="79" t="s">
        <v>178</v>
      </c>
      <c r="AQ13" s="78" t="str">
        <f t="shared" si="2"/>
        <v>8.</v>
      </c>
      <c r="AR13" s="71" t="s">
        <v>60</v>
      </c>
      <c r="AS13" s="71" t="s">
        <v>60</v>
      </c>
      <c r="AT13" s="80">
        <v>2</v>
      </c>
      <c r="AU13" s="80" t="s">
        <v>141</v>
      </c>
      <c r="AV13" s="80" t="s">
        <v>141</v>
      </c>
      <c r="AW13" s="80" t="s">
        <v>141</v>
      </c>
      <c r="AX13" s="76" t="s">
        <v>138</v>
      </c>
      <c r="AY13" s="76" t="s">
        <v>138</v>
      </c>
      <c r="AZ13" s="76" t="s">
        <v>138</v>
      </c>
      <c r="BA13" s="80" t="s">
        <v>141</v>
      </c>
      <c r="BB13" s="71" t="s">
        <v>60</v>
      </c>
      <c r="BC13" s="71" t="s">
        <v>61</v>
      </c>
      <c r="BD13" s="71" t="s">
        <v>60</v>
      </c>
      <c r="BE13" s="71" t="s">
        <v>60</v>
      </c>
      <c r="BF13" s="76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</row>
    <row r="14" spans="1:77" s="7" customFormat="1" ht="38.25">
      <c r="A14" s="69" t="s">
        <v>179</v>
      </c>
      <c r="B14" s="70" t="s">
        <v>180</v>
      </c>
      <c r="C14" s="70" t="s">
        <v>181</v>
      </c>
      <c r="D14" s="71" t="s">
        <v>60</v>
      </c>
      <c r="E14" s="71" t="s">
        <v>90</v>
      </c>
      <c r="F14" s="72">
        <v>1909</v>
      </c>
      <c r="G14" s="73">
        <v>6185400</v>
      </c>
      <c r="H14" s="74" t="s">
        <v>135</v>
      </c>
      <c r="I14" s="75">
        <v>951.6</v>
      </c>
      <c r="J14" s="75">
        <v>563.4</v>
      </c>
      <c r="K14" s="76" t="s">
        <v>94</v>
      </c>
      <c r="L14" s="76" t="s">
        <v>96</v>
      </c>
      <c r="M14" s="76" t="s">
        <v>96</v>
      </c>
      <c r="N14" s="76" t="s">
        <v>98</v>
      </c>
      <c r="O14" s="76" t="s">
        <v>91</v>
      </c>
      <c r="P14" s="77" t="s">
        <v>182</v>
      </c>
      <c r="Q14" s="78" t="str">
        <f t="shared" si="0"/>
        <v>9.</v>
      </c>
      <c r="R14" s="71" t="s">
        <v>61</v>
      </c>
      <c r="S14" s="76" t="s">
        <v>137</v>
      </c>
      <c r="T14" s="71" t="s">
        <v>60</v>
      </c>
      <c r="U14" s="71" t="s">
        <v>60</v>
      </c>
      <c r="V14" s="71" t="s">
        <v>61</v>
      </c>
      <c r="W14" s="71" t="s">
        <v>60</v>
      </c>
      <c r="X14" s="76" t="s">
        <v>138</v>
      </c>
      <c r="Y14" s="76" t="s">
        <v>138</v>
      </c>
      <c r="Z14" s="76" t="s">
        <v>138</v>
      </c>
      <c r="AA14" s="76" t="s">
        <v>138</v>
      </c>
      <c r="AB14" s="78" t="str">
        <f t="shared" si="1"/>
        <v>9.</v>
      </c>
      <c r="AC14" s="71" t="s">
        <v>60</v>
      </c>
      <c r="AD14" s="71" t="s">
        <v>60</v>
      </c>
      <c r="AE14" s="71" t="s">
        <v>60</v>
      </c>
      <c r="AF14" s="71" t="s">
        <v>60</v>
      </c>
      <c r="AG14" s="71" t="s">
        <v>61</v>
      </c>
      <c r="AH14" s="76" t="s">
        <v>61</v>
      </c>
      <c r="AI14" s="76" t="s">
        <v>139</v>
      </c>
      <c r="AJ14" s="76" t="s">
        <v>61</v>
      </c>
      <c r="AK14" s="71" t="s">
        <v>61</v>
      </c>
      <c r="AL14" s="71" t="s">
        <v>60</v>
      </c>
      <c r="AM14" s="71" t="s">
        <v>61</v>
      </c>
      <c r="AN14" s="71" t="s">
        <v>61</v>
      </c>
      <c r="AO14" s="71" t="s">
        <v>60</v>
      </c>
      <c r="AP14" s="79" t="s">
        <v>163</v>
      </c>
      <c r="AQ14" s="78" t="str">
        <f t="shared" si="2"/>
        <v>9.</v>
      </c>
      <c r="AR14" s="71" t="s">
        <v>60</v>
      </c>
      <c r="AS14" s="71" t="s">
        <v>60</v>
      </c>
      <c r="AT14" s="80">
        <v>5</v>
      </c>
      <c r="AU14" s="80" t="s">
        <v>141</v>
      </c>
      <c r="AV14" s="80" t="s">
        <v>141</v>
      </c>
      <c r="AW14" s="80" t="s">
        <v>141</v>
      </c>
      <c r="AX14" s="76" t="s">
        <v>138</v>
      </c>
      <c r="AY14" s="76" t="s">
        <v>138</v>
      </c>
      <c r="AZ14" s="76" t="s">
        <v>138</v>
      </c>
      <c r="BA14" s="80" t="s">
        <v>141</v>
      </c>
      <c r="BB14" s="71" t="s">
        <v>60</v>
      </c>
      <c r="BC14" s="71" t="s">
        <v>61</v>
      </c>
      <c r="BD14" s="71" t="s">
        <v>60</v>
      </c>
      <c r="BE14" s="71" t="s">
        <v>60</v>
      </c>
      <c r="BF14" s="76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</row>
    <row r="15" spans="1:77" s="7" customFormat="1" ht="25.5">
      <c r="A15" s="69" t="s">
        <v>83</v>
      </c>
      <c r="B15" s="70" t="s">
        <v>183</v>
      </c>
      <c r="C15" s="70" t="s">
        <v>184</v>
      </c>
      <c r="D15" s="71" t="s">
        <v>60</v>
      </c>
      <c r="E15" s="71" t="s">
        <v>90</v>
      </c>
      <c r="F15" s="72">
        <v>1909</v>
      </c>
      <c r="G15" s="73">
        <v>478400</v>
      </c>
      <c r="H15" s="74" t="s">
        <v>135</v>
      </c>
      <c r="I15" s="75">
        <v>73.599999999999994</v>
      </c>
      <c r="J15" s="75">
        <v>58</v>
      </c>
      <c r="K15" s="76" t="s">
        <v>94</v>
      </c>
      <c r="L15" s="76" t="s">
        <v>96</v>
      </c>
      <c r="M15" s="76" t="s">
        <v>96</v>
      </c>
      <c r="N15" s="76" t="s">
        <v>167</v>
      </c>
      <c r="O15" s="76" t="s">
        <v>97</v>
      </c>
      <c r="P15" s="77" t="s">
        <v>185</v>
      </c>
      <c r="Q15" s="78" t="str">
        <f t="shared" si="0"/>
        <v>10.</v>
      </c>
      <c r="R15" s="71" t="s">
        <v>61</v>
      </c>
      <c r="S15" s="76" t="s">
        <v>137</v>
      </c>
      <c r="T15" s="71" t="s">
        <v>60</v>
      </c>
      <c r="U15" s="71" t="s">
        <v>60</v>
      </c>
      <c r="V15" s="71" t="s">
        <v>61</v>
      </c>
      <c r="W15" s="71" t="s">
        <v>60</v>
      </c>
      <c r="X15" s="76" t="s">
        <v>138</v>
      </c>
      <c r="Y15" s="76" t="s">
        <v>138</v>
      </c>
      <c r="Z15" s="76" t="s">
        <v>138</v>
      </c>
      <c r="AA15" s="76" t="s">
        <v>138</v>
      </c>
      <c r="AB15" s="78" t="str">
        <f t="shared" si="1"/>
        <v>10.</v>
      </c>
      <c r="AC15" s="71" t="s">
        <v>60</v>
      </c>
      <c r="AD15" s="71" t="s">
        <v>60</v>
      </c>
      <c r="AE15" s="71" t="s">
        <v>60</v>
      </c>
      <c r="AF15" s="71" t="s">
        <v>60</v>
      </c>
      <c r="AG15" s="71" t="s">
        <v>61</v>
      </c>
      <c r="AH15" s="76" t="s">
        <v>61</v>
      </c>
      <c r="AI15" s="76" t="s">
        <v>139</v>
      </c>
      <c r="AJ15" s="76" t="s">
        <v>61</v>
      </c>
      <c r="AK15" s="71" t="s">
        <v>61</v>
      </c>
      <c r="AL15" s="71" t="s">
        <v>60</v>
      </c>
      <c r="AM15" s="71" t="s">
        <v>61</v>
      </c>
      <c r="AN15" s="71" t="s">
        <v>61</v>
      </c>
      <c r="AO15" s="71" t="s">
        <v>60</v>
      </c>
      <c r="AP15" s="79" t="s">
        <v>186</v>
      </c>
      <c r="AQ15" s="78" t="str">
        <f t="shared" si="2"/>
        <v>10.</v>
      </c>
      <c r="AR15" s="71" t="s">
        <v>60</v>
      </c>
      <c r="AS15" s="71" t="s">
        <v>60</v>
      </c>
      <c r="AT15" s="80">
        <v>2</v>
      </c>
      <c r="AU15" s="80" t="s">
        <v>141</v>
      </c>
      <c r="AV15" s="80" t="s">
        <v>141</v>
      </c>
      <c r="AW15" s="80" t="s">
        <v>141</v>
      </c>
      <c r="AX15" s="76" t="s">
        <v>138</v>
      </c>
      <c r="AY15" s="76" t="s">
        <v>138</v>
      </c>
      <c r="AZ15" s="76" t="s">
        <v>138</v>
      </c>
      <c r="BA15" s="80" t="s">
        <v>141</v>
      </c>
      <c r="BB15" s="71" t="s">
        <v>60</v>
      </c>
      <c r="BC15" s="71" t="s">
        <v>61</v>
      </c>
      <c r="BD15" s="71" t="s">
        <v>60</v>
      </c>
      <c r="BE15" s="71" t="s">
        <v>60</v>
      </c>
      <c r="BF15" s="76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</row>
    <row r="16" spans="1:77" s="7" customFormat="1" ht="38.25">
      <c r="A16" s="69" t="s">
        <v>187</v>
      </c>
      <c r="B16" s="70" t="s">
        <v>188</v>
      </c>
      <c r="C16" s="70" t="s">
        <v>189</v>
      </c>
      <c r="D16" s="71" t="s">
        <v>60</v>
      </c>
      <c r="E16" s="71" t="s">
        <v>90</v>
      </c>
      <c r="F16" s="72">
        <v>1910</v>
      </c>
      <c r="G16" s="73">
        <v>7632690</v>
      </c>
      <c r="H16" s="74" t="s">
        <v>135</v>
      </c>
      <c r="I16" s="75">
        <v>1174.26</v>
      </c>
      <c r="J16" s="75">
        <v>403</v>
      </c>
      <c r="K16" s="76" t="s">
        <v>94</v>
      </c>
      <c r="L16" s="76" t="s">
        <v>96</v>
      </c>
      <c r="M16" s="76" t="s">
        <v>96</v>
      </c>
      <c r="N16" s="76" t="s">
        <v>167</v>
      </c>
      <c r="O16" s="76" t="s">
        <v>100</v>
      </c>
      <c r="P16" s="77" t="s">
        <v>190</v>
      </c>
      <c r="Q16" s="78" t="str">
        <f t="shared" si="0"/>
        <v>11.</v>
      </c>
      <c r="R16" s="71" t="s">
        <v>61</v>
      </c>
      <c r="S16" s="76" t="s">
        <v>137</v>
      </c>
      <c r="T16" s="71" t="s">
        <v>60</v>
      </c>
      <c r="U16" s="71" t="s">
        <v>60</v>
      </c>
      <c r="V16" s="71" t="s">
        <v>61</v>
      </c>
      <c r="W16" s="71" t="s">
        <v>60</v>
      </c>
      <c r="X16" s="76" t="s">
        <v>138</v>
      </c>
      <c r="Y16" s="76" t="s">
        <v>138</v>
      </c>
      <c r="Z16" s="76" t="s">
        <v>138</v>
      </c>
      <c r="AA16" s="76" t="s">
        <v>138</v>
      </c>
      <c r="AB16" s="78" t="str">
        <f t="shared" si="1"/>
        <v>11.</v>
      </c>
      <c r="AC16" s="71" t="s">
        <v>60</v>
      </c>
      <c r="AD16" s="71" t="s">
        <v>60</v>
      </c>
      <c r="AE16" s="71" t="s">
        <v>60</v>
      </c>
      <c r="AF16" s="71" t="s">
        <v>60</v>
      </c>
      <c r="AG16" s="71" t="s">
        <v>61</v>
      </c>
      <c r="AH16" s="76" t="s">
        <v>61</v>
      </c>
      <c r="AI16" s="76" t="s">
        <v>139</v>
      </c>
      <c r="AJ16" s="76" t="s">
        <v>61</v>
      </c>
      <c r="AK16" s="71" t="s">
        <v>61</v>
      </c>
      <c r="AL16" s="71" t="s">
        <v>60</v>
      </c>
      <c r="AM16" s="71" t="s">
        <v>61</v>
      </c>
      <c r="AN16" s="71" t="s">
        <v>61</v>
      </c>
      <c r="AO16" s="71" t="s">
        <v>60</v>
      </c>
      <c r="AP16" s="79" t="s">
        <v>163</v>
      </c>
      <c r="AQ16" s="78" t="str">
        <f t="shared" si="2"/>
        <v>11.</v>
      </c>
      <c r="AR16" s="71" t="s">
        <v>60</v>
      </c>
      <c r="AS16" s="71" t="s">
        <v>60</v>
      </c>
      <c r="AT16" s="80">
        <v>8</v>
      </c>
      <c r="AU16" s="80" t="s">
        <v>141</v>
      </c>
      <c r="AV16" s="80">
        <v>8</v>
      </c>
      <c r="AW16" s="80" t="s">
        <v>141</v>
      </c>
      <c r="AX16" s="76" t="s">
        <v>138</v>
      </c>
      <c r="AY16" s="76" t="s">
        <v>138</v>
      </c>
      <c r="AZ16" s="76" t="s">
        <v>138</v>
      </c>
      <c r="BA16" s="80" t="s">
        <v>141</v>
      </c>
      <c r="BB16" s="71" t="s">
        <v>60</v>
      </c>
      <c r="BC16" s="71" t="s">
        <v>60</v>
      </c>
      <c r="BD16" s="71" t="s">
        <v>60</v>
      </c>
      <c r="BE16" s="71" t="s">
        <v>60</v>
      </c>
      <c r="BF16" s="76" t="s">
        <v>142</v>
      </c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</row>
    <row r="17" spans="1:77" s="7" customFormat="1" ht="25.5">
      <c r="A17" s="69" t="s">
        <v>191</v>
      </c>
      <c r="B17" s="70" t="s">
        <v>192</v>
      </c>
      <c r="C17" s="70" t="s">
        <v>193</v>
      </c>
      <c r="D17" s="71" t="s">
        <v>60</v>
      </c>
      <c r="E17" s="71" t="s">
        <v>90</v>
      </c>
      <c r="F17" s="72">
        <v>1900</v>
      </c>
      <c r="G17" s="73">
        <v>4575350</v>
      </c>
      <c r="H17" s="74" t="s">
        <v>135</v>
      </c>
      <c r="I17" s="75">
        <v>703.9</v>
      </c>
      <c r="J17" s="75">
        <v>500.84</v>
      </c>
      <c r="K17" s="76" t="s">
        <v>94</v>
      </c>
      <c r="L17" s="76" t="s">
        <v>96</v>
      </c>
      <c r="M17" s="76" t="s">
        <v>96</v>
      </c>
      <c r="N17" s="76" t="s">
        <v>105</v>
      </c>
      <c r="O17" s="76" t="s">
        <v>97</v>
      </c>
      <c r="P17" s="77" t="s">
        <v>194</v>
      </c>
      <c r="Q17" s="78" t="str">
        <f t="shared" si="0"/>
        <v>12.</v>
      </c>
      <c r="R17" s="71" t="s">
        <v>61</v>
      </c>
      <c r="S17" s="76" t="s">
        <v>137</v>
      </c>
      <c r="T17" s="71" t="s">
        <v>60</v>
      </c>
      <c r="U17" s="71" t="s">
        <v>60</v>
      </c>
      <c r="V17" s="71" t="s">
        <v>61</v>
      </c>
      <c r="W17" s="71" t="s">
        <v>60</v>
      </c>
      <c r="X17" s="76" t="s">
        <v>138</v>
      </c>
      <c r="Y17" s="76" t="s">
        <v>138</v>
      </c>
      <c r="Z17" s="76" t="s">
        <v>138</v>
      </c>
      <c r="AA17" s="76" t="s">
        <v>138</v>
      </c>
      <c r="AB17" s="78" t="str">
        <f t="shared" si="1"/>
        <v>12.</v>
      </c>
      <c r="AC17" s="71" t="s">
        <v>60</v>
      </c>
      <c r="AD17" s="71" t="s">
        <v>60</v>
      </c>
      <c r="AE17" s="71" t="s">
        <v>60</v>
      </c>
      <c r="AF17" s="71" t="s">
        <v>60</v>
      </c>
      <c r="AG17" s="71" t="s">
        <v>61</v>
      </c>
      <c r="AH17" s="76" t="s">
        <v>148</v>
      </c>
      <c r="AI17" s="76" t="s">
        <v>139</v>
      </c>
      <c r="AJ17" s="76" t="s">
        <v>61</v>
      </c>
      <c r="AK17" s="71" t="s">
        <v>61</v>
      </c>
      <c r="AL17" s="71" t="s">
        <v>60</v>
      </c>
      <c r="AM17" s="71" t="s">
        <v>61</v>
      </c>
      <c r="AN17" s="71" t="s">
        <v>61</v>
      </c>
      <c r="AO17" s="71" t="s">
        <v>60</v>
      </c>
      <c r="AP17" s="79" t="s">
        <v>195</v>
      </c>
      <c r="AQ17" s="78" t="str">
        <f t="shared" si="2"/>
        <v>12.</v>
      </c>
      <c r="AR17" s="71" t="s">
        <v>60</v>
      </c>
      <c r="AS17" s="71" t="s">
        <v>60</v>
      </c>
      <c r="AT17" s="80">
        <v>6</v>
      </c>
      <c r="AU17" s="80" t="s">
        <v>141</v>
      </c>
      <c r="AV17" s="80">
        <v>2</v>
      </c>
      <c r="AW17" s="80" t="s">
        <v>141</v>
      </c>
      <c r="AX17" s="76" t="s">
        <v>138</v>
      </c>
      <c r="AY17" s="76" t="s">
        <v>138</v>
      </c>
      <c r="AZ17" s="76" t="s">
        <v>138</v>
      </c>
      <c r="BA17" s="80" t="s">
        <v>141</v>
      </c>
      <c r="BB17" s="71" t="s">
        <v>60</v>
      </c>
      <c r="BC17" s="71" t="s">
        <v>61</v>
      </c>
      <c r="BD17" s="71" t="s">
        <v>60</v>
      </c>
      <c r="BE17" s="71" t="s">
        <v>60</v>
      </c>
      <c r="BF17" s="76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7" s="7" customFormat="1" ht="25.5">
      <c r="A18" s="69" t="s">
        <v>196</v>
      </c>
      <c r="B18" s="70" t="s">
        <v>197</v>
      </c>
      <c r="C18" s="70" t="s">
        <v>193</v>
      </c>
      <c r="D18" s="71" t="s">
        <v>60</v>
      </c>
      <c r="E18" s="71" t="s">
        <v>90</v>
      </c>
      <c r="F18" s="72">
        <v>1910</v>
      </c>
      <c r="G18" s="73">
        <v>477300</v>
      </c>
      <c r="H18" s="74" t="s">
        <v>135</v>
      </c>
      <c r="I18" s="75">
        <v>159.1</v>
      </c>
      <c r="J18" s="75">
        <v>98.16</v>
      </c>
      <c r="K18" s="76" t="s">
        <v>94</v>
      </c>
      <c r="L18" s="76" t="s">
        <v>96</v>
      </c>
      <c r="M18" s="76" t="s">
        <v>96</v>
      </c>
      <c r="N18" s="76" t="s">
        <v>167</v>
      </c>
      <c r="O18" s="76" t="s">
        <v>58</v>
      </c>
      <c r="P18" s="77" t="s">
        <v>198</v>
      </c>
      <c r="Q18" s="78" t="str">
        <f t="shared" si="0"/>
        <v>13.</v>
      </c>
      <c r="R18" s="71" t="s">
        <v>61</v>
      </c>
      <c r="S18" s="76" t="s">
        <v>137</v>
      </c>
      <c r="T18" s="71" t="s">
        <v>60</v>
      </c>
      <c r="U18" s="71" t="s">
        <v>60</v>
      </c>
      <c r="V18" s="71" t="s">
        <v>61</v>
      </c>
      <c r="W18" s="71" t="s">
        <v>60</v>
      </c>
      <c r="X18" s="76" t="s">
        <v>138</v>
      </c>
      <c r="Y18" s="76" t="s">
        <v>138</v>
      </c>
      <c r="Z18" s="76" t="s">
        <v>138</v>
      </c>
      <c r="AA18" s="76" t="s">
        <v>138</v>
      </c>
      <c r="AB18" s="78" t="str">
        <f t="shared" si="1"/>
        <v>13.</v>
      </c>
      <c r="AC18" s="71" t="s">
        <v>60</v>
      </c>
      <c r="AD18" s="71" t="s">
        <v>60</v>
      </c>
      <c r="AE18" s="71" t="s">
        <v>60</v>
      </c>
      <c r="AF18" s="71" t="s">
        <v>60</v>
      </c>
      <c r="AG18" s="71" t="s">
        <v>61</v>
      </c>
      <c r="AH18" s="76" t="s">
        <v>61</v>
      </c>
      <c r="AI18" s="76" t="s">
        <v>139</v>
      </c>
      <c r="AJ18" s="76" t="s">
        <v>61</v>
      </c>
      <c r="AK18" s="71" t="s">
        <v>61</v>
      </c>
      <c r="AL18" s="71" t="s">
        <v>60</v>
      </c>
      <c r="AM18" s="71" t="s">
        <v>61</v>
      </c>
      <c r="AN18" s="71" t="s">
        <v>61</v>
      </c>
      <c r="AO18" s="71" t="s">
        <v>60</v>
      </c>
      <c r="AP18" s="79" t="s">
        <v>199</v>
      </c>
      <c r="AQ18" s="78" t="str">
        <f t="shared" si="2"/>
        <v>13.</v>
      </c>
      <c r="AR18" s="71" t="s">
        <v>60</v>
      </c>
      <c r="AS18" s="71" t="s">
        <v>60</v>
      </c>
      <c r="AT18" s="80">
        <v>2</v>
      </c>
      <c r="AU18" s="80" t="s">
        <v>141</v>
      </c>
      <c r="AV18" s="80" t="s">
        <v>141</v>
      </c>
      <c r="AW18" s="80" t="s">
        <v>141</v>
      </c>
      <c r="AX18" s="76" t="s">
        <v>138</v>
      </c>
      <c r="AY18" s="76" t="s">
        <v>138</v>
      </c>
      <c r="AZ18" s="76" t="s">
        <v>138</v>
      </c>
      <c r="BA18" s="80" t="s">
        <v>141</v>
      </c>
      <c r="BB18" s="71" t="s">
        <v>60</v>
      </c>
      <c r="BC18" s="71" t="s">
        <v>61</v>
      </c>
      <c r="BD18" s="71" t="s">
        <v>60</v>
      </c>
      <c r="BE18" s="71" t="s">
        <v>60</v>
      </c>
      <c r="BF18" s="76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</row>
    <row r="19" spans="1:77" s="7" customFormat="1" ht="25.5">
      <c r="A19" s="69" t="s">
        <v>200</v>
      </c>
      <c r="B19" s="70" t="s">
        <v>201</v>
      </c>
      <c r="C19" s="70" t="s">
        <v>202</v>
      </c>
      <c r="D19" s="71" t="s">
        <v>60</v>
      </c>
      <c r="E19" s="71" t="s">
        <v>90</v>
      </c>
      <c r="F19" s="72">
        <v>1900</v>
      </c>
      <c r="G19" s="73">
        <v>6573060</v>
      </c>
      <c r="H19" s="74" t="s">
        <v>135</v>
      </c>
      <c r="I19" s="75">
        <v>1011.24</v>
      </c>
      <c r="J19" s="75">
        <v>389.74</v>
      </c>
      <c r="K19" s="76" t="s">
        <v>94</v>
      </c>
      <c r="L19" s="76" t="s">
        <v>96</v>
      </c>
      <c r="M19" s="76" t="s">
        <v>96</v>
      </c>
      <c r="N19" s="76" t="s">
        <v>95</v>
      </c>
      <c r="O19" s="76" t="s">
        <v>91</v>
      </c>
      <c r="P19" s="77" t="s">
        <v>203</v>
      </c>
      <c r="Q19" s="78" t="str">
        <f t="shared" si="0"/>
        <v>14.</v>
      </c>
      <c r="R19" s="71" t="s">
        <v>61</v>
      </c>
      <c r="S19" s="76" t="s">
        <v>137</v>
      </c>
      <c r="T19" s="71" t="s">
        <v>60</v>
      </c>
      <c r="U19" s="71" t="s">
        <v>60</v>
      </c>
      <c r="V19" s="71" t="s">
        <v>61</v>
      </c>
      <c r="W19" s="71" t="s">
        <v>60</v>
      </c>
      <c r="X19" s="76" t="s">
        <v>138</v>
      </c>
      <c r="Y19" s="76" t="s">
        <v>138</v>
      </c>
      <c r="Z19" s="76" t="s">
        <v>138</v>
      </c>
      <c r="AA19" s="76" t="s">
        <v>138</v>
      </c>
      <c r="AB19" s="78" t="str">
        <f t="shared" si="1"/>
        <v>14.</v>
      </c>
      <c r="AC19" s="71" t="s">
        <v>60</v>
      </c>
      <c r="AD19" s="71" t="s">
        <v>60</v>
      </c>
      <c r="AE19" s="71" t="s">
        <v>60</v>
      </c>
      <c r="AF19" s="71" t="s">
        <v>60</v>
      </c>
      <c r="AG19" s="71" t="s">
        <v>61</v>
      </c>
      <c r="AH19" s="76" t="s">
        <v>61</v>
      </c>
      <c r="AI19" s="76" t="s">
        <v>139</v>
      </c>
      <c r="AJ19" s="76" t="s">
        <v>61</v>
      </c>
      <c r="AK19" s="71" t="s">
        <v>61</v>
      </c>
      <c r="AL19" s="71" t="s">
        <v>60</v>
      </c>
      <c r="AM19" s="71" t="s">
        <v>61</v>
      </c>
      <c r="AN19" s="71" t="s">
        <v>61</v>
      </c>
      <c r="AO19" s="71" t="s">
        <v>60</v>
      </c>
      <c r="AP19" s="79" t="s">
        <v>199</v>
      </c>
      <c r="AQ19" s="78" t="str">
        <f t="shared" si="2"/>
        <v>14.</v>
      </c>
      <c r="AR19" s="71" t="s">
        <v>60</v>
      </c>
      <c r="AS19" s="71" t="s">
        <v>60</v>
      </c>
      <c r="AT19" s="80">
        <v>7</v>
      </c>
      <c r="AU19" s="80" t="s">
        <v>141</v>
      </c>
      <c r="AV19" s="80">
        <v>3</v>
      </c>
      <c r="AW19" s="80" t="s">
        <v>141</v>
      </c>
      <c r="AX19" s="76" t="s">
        <v>138</v>
      </c>
      <c r="AY19" s="76" t="s">
        <v>138</v>
      </c>
      <c r="AZ19" s="76" t="s">
        <v>138</v>
      </c>
      <c r="BA19" s="80" t="s">
        <v>141</v>
      </c>
      <c r="BB19" s="71" t="s">
        <v>60</v>
      </c>
      <c r="BC19" s="71" t="s">
        <v>60</v>
      </c>
      <c r="BD19" s="71" t="s">
        <v>60</v>
      </c>
      <c r="BE19" s="71" t="s">
        <v>60</v>
      </c>
      <c r="BF19" s="76" t="s">
        <v>142</v>
      </c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</row>
    <row r="20" spans="1:77" s="7" customFormat="1" ht="38.25">
      <c r="A20" s="69" t="s">
        <v>204</v>
      </c>
      <c r="B20" s="70" t="s">
        <v>205</v>
      </c>
      <c r="C20" s="70" t="s">
        <v>206</v>
      </c>
      <c r="D20" s="71" t="s">
        <v>60</v>
      </c>
      <c r="E20" s="71" t="s">
        <v>90</v>
      </c>
      <c r="F20" s="72">
        <v>1918</v>
      </c>
      <c r="G20" s="73">
        <v>2561000</v>
      </c>
      <c r="H20" s="74" t="s">
        <v>135</v>
      </c>
      <c r="I20" s="75">
        <v>512.20000000000005</v>
      </c>
      <c r="J20" s="75">
        <v>178.04</v>
      </c>
      <c r="K20" s="76" t="s">
        <v>94</v>
      </c>
      <c r="L20" s="76" t="s">
        <v>96</v>
      </c>
      <c r="M20" s="76" t="s">
        <v>96</v>
      </c>
      <c r="N20" s="76" t="s">
        <v>105</v>
      </c>
      <c r="O20" s="76" t="s">
        <v>100</v>
      </c>
      <c r="P20" s="77" t="s">
        <v>207</v>
      </c>
      <c r="Q20" s="78" t="str">
        <f t="shared" si="0"/>
        <v>15.</v>
      </c>
      <c r="R20" s="71" t="s">
        <v>61</v>
      </c>
      <c r="S20" s="76" t="s">
        <v>137</v>
      </c>
      <c r="T20" s="71" t="s">
        <v>60</v>
      </c>
      <c r="U20" s="71" t="s">
        <v>60</v>
      </c>
      <c r="V20" s="71" t="s">
        <v>61</v>
      </c>
      <c r="W20" s="71" t="s">
        <v>60</v>
      </c>
      <c r="X20" s="76" t="s">
        <v>138</v>
      </c>
      <c r="Y20" s="76" t="s">
        <v>138</v>
      </c>
      <c r="Z20" s="76" t="s">
        <v>138</v>
      </c>
      <c r="AA20" s="76" t="s">
        <v>138</v>
      </c>
      <c r="AB20" s="78" t="str">
        <f t="shared" si="1"/>
        <v>15.</v>
      </c>
      <c r="AC20" s="71" t="s">
        <v>60</v>
      </c>
      <c r="AD20" s="71" t="s">
        <v>60</v>
      </c>
      <c r="AE20" s="71" t="s">
        <v>60</v>
      </c>
      <c r="AF20" s="71" t="s">
        <v>60</v>
      </c>
      <c r="AG20" s="71" t="s">
        <v>61</v>
      </c>
      <c r="AH20" s="76" t="s">
        <v>148</v>
      </c>
      <c r="AI20" s="76" t="s">
        <v>139</v>
      </c>
      <c r="AJ20" s="76" t="s">
        <v>61</v>
      </c>
      <c r="AK20" s="71" t="s">
        <v>61</v>
      </c>
      <c r="AL20" s="71" t="s">
        <v>60</v>
      </c>
      <c r="AM20" s="71" t="s">
        <v>61</v>
      </c>
      <c r="AN20" s="71" t="s">
        <v>61</v>
      </c>
      <c r="AO20" s="71" t="s">
        <v>60</v>
      </c>
      <c r="AP20" s="79" t="s">
        <v>163</v>
      </c>
      <c r="AQ20" s="78" t="str">
        <f t="shared" si="2"/>
        <v>15.</v>
      </c>
      <c r="AR20" s="71" t="s">
        <v>60</v>
      </c>
      <c r="AS20" s="71" t="s">
        <v>60</v>
      </c>
      <c r="AT20" s="80">
        <v>6</v>
      </c>
      <c r="AU20" s="80" t="s">
        <v>141</v>
      </c>
      <c r="AV20" s="80">
        <v>7</v>
      </c>
      <c r="AW20" s="80" t="s">
        <v>141</v>
      </c>
      <c r="AX20" s="76" t="s">
        <v>138</v>
      </c>
      <c r="AY20" s="76" t="s">
        <v>138</v>
      </c>
      <c r="AZ20" s="76" t="s">
        <v>138</v>
      </c>
      <c r="BA20" s="80" t="s">
        <v>141</v>
      </c>
      <c r="BB20" s="71" t="s">
        <v>60</v>
      </c>
      <c r="BC20" s="71" t="s">
        <v>60</v>
      </c>
      <c r="BD20" s="71" t="s">
        <v>60</v>
      </c>
      <c r="BE20" s="71" t="s">
        <v>60</v>
      </c>
      <c r="BF20" s="76" t="s">
        <v>142</v>
      </c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</row>
    <row r="21" spans="1:77" s="7" customFormat="1" ht="25.5">
      <c r="A21" s="69" t="s">
        <v>208</v>
      </c>
      <c r="B21" s="70" t="s">
        <v>209</v>
      </c>
      <c r="C21" s="70" t="s">
        <v>210</v>
      </c>
      <c r="D21" s="71" t="s">
        <v>60</v>
      </c>
      <c r="E21" s="71" t="s">
        <v>90</v>
      </c>
      <c r="F21" s="72">
        <v>1988</v>
      </c>
      <c r="G21" s="73">
        <v>2862400</v>
      </c>
      <c r="H21" s="74" t="s">
        <v>135</v>
      </c>
      <c r="I21" s="75">
        <v>1431.2</v>
      </c>
      <c r="J21" s="75">
        <v>1536.52</v>
      </c>
      <c r="K21" s="76" t="s">
        <v>94</v>
      </c>
      <c r="L21" s="76" t="s">
        <v>211</v>
      </c>
      <c r="M21" s="76" t="s">
        <v>211</v>
      </c>
      <c r="N21" s="76" t="s">
        <v>98</v>
      </c>
      <c r="O21" s="76" t="s">
        <v>58</v>
      </c>
      <c r="P21" s="70"/>
      <c r="Q21" s="78" t="str">
        <f t="shared" si="0"/>
        <v>16.</v>
      </c>
      <c r="R21" s="71" t="s">
        <v>61</v>
      </c>
      <c r="S21" s="76" t="s">
        <v>212</v>
      </c>
      <c r="T21" s="71" t="s">
        <v>60</v>
      </c>
      <c r="U21" s="71" t="s">
        <v>60</v>
      </c>
      <c r="V21" s="71" t="s">
        <v>61</v>
      </c>
      <c r="W21" s="71" t="s">
        <v>60</v>
      </c>
      <c r="X21" s="76" t="s">
        <v>138</v>
      </c>
      <c r="Y21" s="76" t="s">
        <v>138</v>
      </c>
      <c r="Z21" s="76" t="s">
        <v>138</v>
      </c>
      <c r="AA21" s="76" t="s">
        <v>138</v>
      </c>
      <c r="AB21" s="78" t="str">
        <f t="shared" si="1"/>
        <v>16.</v>
      </c>
      <c r="AC21" s="71" t="s">
        <v>60</v>
      </c>
      <c r="AD21" s="71" t="s">
        <v>60</v>
      </c>
      <c r="AE21" s="71" t="s">
        <v>60</v>
      </c>
      <c r="AF21" s="71" t="s">
        <v>60</v>
      </c>
      <c r="AG21" s="71" t="s">
        <v>61</v>
      </c>
      <c r="AH21" s="76" t="s">
        <v>61</v>
      </c>
      <c r="AI21" s="76" t="s">
        <v>139</v>
      </c>
      <c r="AJ21" s="76" t="s">
        <v>61</v>
      </c>
      <c r="AK21" s="71" t="s">
        <v>61</v>
      </c>
      <c r="AL21" s="71" t="s">
        <v>60</v>
      </c>
      <c r="AM21" s="71" t="s">
        <v>61</v>
      </c>
      <c r="AN21" s="71" t="s">
        <v>60</v>
      </c>
      <c r="AO21" s="71" t="s">
        <v>60</v>
      </c>
      <c r="AP21" s="79" t="s">
        <v>195</v>
      </c>
      <c r="AQ21" s="78" t="str">
        <f t="shared" si="2"/>
        <v>16.</v>
      </c>
      <c r="AR21" s="71" t="s">
        <v>60</v>
      </c>
      <c r="AS21" s="71" t="s">
        <v>60</v>
      </c>
      <c r="AT21" s="80">
        <v>3</v>
      </c>
      <c r="AU21" s="80" t="s">
        <v>141</v>
      </c>
      <c r="AV21" s="80" t="s">
        <v>141</v>
      </c>
      <c r="AW21" s="80" t="s">
        <v>141</v>
      </c>
      <c r="AX21" s="76" t="s">
        <v>138</v>
      </c>
      <c r="AY21" s="76" t="s">
        <v>138</v>
      </c>
      <c r="AZ21" s="76" t="s">
        <v>138</v>
      </c>
      <c r="BA21" s="80" t="s">
        <v>141</v>
      </c>
      <c r="BB21" s="71" t="s">
        <v>60</v>
      </c>
      <c r="BC21" s="71" t="s">
        <v>61</v>
      </c>
      <c r="BD21" s="71" t="s">
        <v>60</v>
      </c>
      <c r="BE21" s="71" t="s">
        <v>60</v>
      </c>
      <c r="BF21" s="76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</row>
    <row r="22" spans="1:77" s="7" customFormat="1" ht="26.25" thickBot="1">
      <c r="A22" s="81" t="s">
        <v>213</v>
      </c>
      <c r="B22" s="82" t="s">
        <v>214</v>
      </c>
      <c r="C22" s="82" t="s">
        <v>210</v>
      </c>
      <c r="D22" s="83" t="s">
        <v>60</v>
      </c>
      <c r="E22" s="83" t="s">
        <v>90</v>
      </c>
      <c r="F22" s="84">
        <v>1976</v>
      </c>
      <c r="G22" s="85">
        <v>1842420</v>
      </c>
      <c r="H22" s="86" t="s">
        <v>135</v>
      </c>
      <c r="I22" s="87">
        <v>921.21</v>
      </c>
      <c r="J22" s="87">
        <v>1033.32</v>
      </c>
      <c r="K22" s="88" t="s">
        <v>94</v>
      </c>
      <c r="L22" s="88" t="s">
        <v>211</v>
      </c>
      <c r="M22" s="88" t="s">
        <v>106</v>
      </c>
      <c r="N22" s="88" t="s">
        <v>95</v>
      </c>
      <c r="O22" s="88" t="s">
        <v>58</v>
      </c>
      <c r="P22" s="82"/>
      <c r="Q22" s="89" t="str">
        <f t="shared" si="0"/>
        <v>17.</v>
      </c>
      <c r="R22" s="83" t="s">
        <v>61</v>
      </c>
      <c r="S22" s="88" t="s">
        <v>212</v>
      </c>
      <c r="T22" s="83" t="s">
        <v>60</v>
      </c>
      <c r="U22" s="83" t="s">
        <v>60</v>
      </c>
      <c r="V22" s="83" t="s">
        <v>61</v>
      </c>
      <c r="W22" s="83" t="s">
        <v>60</v>
      </c>
      <c r="X22" s="88" t="s">
        <v>138</v>
      </c>
      <c r="Y22" s="88" t="s">
        <v>138</v>
      </c>
      <c r="Z22" s="88" t="s">
        <v>138</v>
      </c>
      <c r="AA22" s="88" t="s">
        <v>138</v>
      </c>
      <c r="AB22" s="89" t="str">
        <f t="shared" si="1"/>
        <v>17.</v>
      </c>
      <c r="AC22" s="83" t="s">
        <v>60</v>
      </c>
      <c r="AD22" s="83" t="s">
        <v>60</v>
      </c>
      <c r="AE22" s="83" t="s">
        <v>60</v>
      </c>
      <c r="AF22" s="83" t="s">
        <v>60</v>
      </c>
      <c r="AG22" s="83" t="s">
        <v>61</v>
      </c>
      <c r="AH22" s="88" t="s">
        <v>61</v>
      </c>
      <c r="AI22" s="88" t="s">
        <v>139</v>
      </c>
      <c r="AJ22" s="88" t="s">
        <v>61</v>
      </c>
      <c r="AK22" s="83" t="s">
        <v>61</v>
      </c>
      <c r="AL22" s="83" t="s">
        <v>60</v>
      </c>
      <c r="AM22" s="83" t="s">
        <v>61</v>
      </c>
      <c r="AN22" s="83" t="s">
        <v>60</v>
      </c>
      <c r="AO22" s="83" t="s">
        <v>60</v>
      </c>
      <c r="AP22" s="88" t="s">
        <v>215</v>
      </c>
      <c r="AQ22" s="89" t="str">
        <f t="shared" si="2"/>
        <v>17.</v>
      </c>
      <c r="AR22" s="83" t="s">
        <v>60</v>
      </c>
      <c r="AS22" s="83" t="s">
        <v>60</v>
      </c>
      <c r="AT22" s="90">
        <v>2</v>
      </c>
      <c r="AU22" s="90" t="s">
        <v>141</v>
      </c>
      <c r="AV22" s="90" t="s">
        <v>141</v>
      </c>
      <c r="AW22" s="90" t="s">
        <v>141</v>
      </c>
      <c r="AX22" s="88" t="s">
        <v>138</v>
      </c>
      <c r="AY22" s="88" t="s">
        <v>138</v>
      </c>
      <c r="AZ22" s="88" t="s">
        <v>138</v>
      </c>
      <c r="BA22" s="90" t="s">
        <v>141</v>
      </c>
      <c r="BB22" s="83" t="s">
        <v>60</v>
      </c>
      <c r="BC22" s="83" t="s">
        <v>61</v>
      </c>
      <c r="BD22" s="83" t="s">
        <v>60</v>
      </c>
      <c r="BE22" s="83" t="s">
        <v>60</v>
      </c>
      <c r="BF22" s="88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</row>
    <row r="23" spans="1:77" s="7" customFormat="1" ht="15" thickBot="1">
      <c r="A23" s="290" t="s">
        <v>12</v>
      </c>
      <c r="B23" s="291"/>
      <c r="C23" s="91" t="s">
        <v>141</v>
      </c>
      <c r="D23" s="92" t="s">
        <v>141</v>
      </c>
      <c r="E23" s="92" t="s">
        <v>141</v>
      </c>
      <c r="F23" s="92" t="s">
        <v>141</v>
      </c>
      <c r="G23" s="93">
        <f>SUM(G6:G22)</f>
        <v>138040710</v>
      </c>
      <c r="H23" s="94"/>
      <c r="I23" s="92" t="s">
        <v>141</v>
      </c>
      <c r="J23" s="92" t="s">
        <v>141</v>
      </c>
      <c r="K23" s="92" t="s">
        <v>141</v>
      </c>
      <c r="L23" s="92" t="s">
        <v>141</v>
      </c>
      <c r="M23" s="92" t="s">
        <v>141</v>
      </c>
      <c r="N23" s="92" t="s">
        <v>141</v>
      </c>
      <c r="O23" s="92" t="s">
        <v>141</v>
      </c>
      <c r="P23" s="92" t="s">
        <v>141</v>
      </c>
      <c r="Q23" s="92" t="s">
        <v>141</v>
      </c>
      <c r="R23" s="92" t="s">
        <v>141</v>
      </c>
      <c r="S23" s="92" t="s">
        <v>141</v>
      </c>
      <c r="T23" s="92" t="s">
        <v>141</v>
      </c>
      <c r="U23" s="92" t="s">
        <v>141</v>
      </c>
      <c r="V23" s="92" t="s">
        <v>141</v>
      </c>
      <c r="W23" s="92" t="s">
        <v>141</v>
      </c>
      <c r="X23" s="92" t="s">
        <v>141</v>
      </c>
      <c r="Y23" s="92" t="s">
        <v>141</v>
      </c>
      <c r="Z23" s="92" t="s">
        <v>141</v>
      </c>
      <c r="AA23" s="92" t="s">
        <v>141</v>
      </c>
      <c r="AB23" s="92" t="s">
        <v>141</v>
      </c>
      <c r="AC23" s="92" t="s">
        <v>141</v>
      </c>
      <c r="AD23" s="92" t="s">
        <v>141</v>
      </c>
      <c r="AE23" s="92" t="s">
        <v>141</v>
      </c>
      <c r="AF23" s="92" t="s">
        <v>141</v>
      </c>
      <c r="AG23" s="92" t="s">
        <v>141</v>
      </c>
      <c r="AH23" s="92" t="s">
        <v>141</v>
      </c>
      <c r="AI23" s="92" t="s">
        <v>141</v>
      </c>
      <c r="AJ23" s="92" t="s">
        <v>141</v>
      </c>
      <c r="AK23" s="92" t="s">
        <v>141</v>
      </c>
      <c r="AL23" s="92" t="s">
        <v>141</v>
      </c>
      <c r="AM23" s="92" t="s">
        <v>141</v>
      </c>
      <c r="AN23" s="92" t="s">
        <v>141</v>
      </c>
      <c r="AO23" s="92" t="s">
        <v>141</v>
      </c>
      <c r="AP23" s="92" t="s">
        <v>141</v>
      </c>
      <c r="AQ23" s="92" t="s">
        <v>141</v>
      </c>
      <c r="AR23" s="92" t="s">
        <v>141</v>
      </c>
      <c r="AS23" s="92" t="s">
        <v>141</v>
      </c>
      <c r="AT23" s="92" t="s">
        <v>141</v>
      </c>
      <c r="AU23" s="92" t="s">
        <v>141</v>
      </c>
      <c r="AV23" s="92" t="s">
        <v>141</v>
      </c>
      <c r="AW23" s="92" t="s">
        <v>141</v>
      </c>
      <c r="AX23" s="92" t="s">
        <v>141</v>
      </c>
      <c r="AY23" s="92" t="s">
        <v>141</v>
      </c>
      <c r="AZ23" s="92" t="s">
        <v>141</v>
      </c>
      <c r="BA23" s="92" t="s">
        <v>141</v>
      </c>
      <c r="BB23" s="92" t="s">
        <v>141</v>
      </c>
      <c r="BC23" s="92" t="s">
        <v>141</v>
      </c>
      <c r="BD23" s="92" t="s">
        <v>141</v>
      </c>
      <c r="BE23" s="92" t="s">
        <v>141</v>
      </c>
      <c r="BF23" s="92" t="s">
        <v>141</v>
      </c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</row>
    <row r="24" spans="1:77" s="7" customFormat="1" ht="15" thickBot="1">
      <c r="A24" s="276" t="s">
        <v>216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8"/>
      <c r="Q24" s="279" t="s">
        <v>216</v>
      </c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1" t="s">
        <v>216</v>
      </c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76" t="s">
        <v>216</v>
      </c>
      <c r="AR24" s="277"/>
      <c r="AS24" s="277"/>
      <c r="AT24" s="277"/>
      <c r="AU24" s="277"/>
      <c r="AV24" s="277"/>
      <c r="AW24" s="277"/>
      <c r="AX24" s="277"/>
      <c r="AY24" s="277"/>
      <c r="AZ24" s="277"/>
      <c r="BA24" s="277"/>
      <c r="BB24" s="277"/>
      <c r="BC24" s="277"/>
      <c r="BD24" s="277"/>
      <c r="BE24" s="277"/>
      <c r="BF24" s="278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</row>
    <row r="25" spans="1:77" s="7" customFormat="1" ht="25.5">
      <c r="A25" s="95" t="s">
        <v>84</v>
      </c>
      <c r="B25" s="96" t="s">
        <v>217</v>
      </c>
      <c r="C25" s="96" t="s">
        <v>218</v>
      </c>
      <c r="D25" s="97" t="s">
        <v>60</v>
      </c>
      <c r="E25" s="97" t="s">
        <v>90</v>
      </c>
      <c r="F25" s="98">
        <v>1915</v>
      </c>
      <c r="G25" s="99"/>
      <c r="H25" s="100"/>
      <c r="I25" s="101">
        <v>1268.8</v>
      </c>
      <c r="J25" s="101">
        <v>295</v>
      </c>
      <c r="K25" s="79" t="s">
        <v>94</v>
      </c>
      <c r="L25" s="79" t="s">
        <v>96</v>
      </c>
      <c r="M25" s="79" t="s">
        <v>96</v>
      </c>
      <c r="N25" s="79" t="s">
        <v>98</v>
      </c>
      <c r="O25" s="96"/>
      <c r="P25" s="96"/>
      <c r="Q25" s="102" t="str">
        <f t="shared" si="0"/>
        <v>1.</v>
      </c>
      <c r="R25" s="97" t="s">
        <v>61</v>
      </c>
      <c r="S25" s="79" t="s">
        <v>137</v>
      </c>
      <c r="T25" s="97" t="s">
        <v>60</v>
      </c>
      <c r="U25" s="97" t="s">
        <v>60</v>
      </c>
      <c r="V25" s="97" t="s">
        <v>61</v>
      </c>
      <c r="W25" s="97" t="s">
        <v>60</v>
      </c>
      <c r="X25" s="79" t="s">
        <v>138</v>
      </c>
      <c r="Y25" s="79" t="s">
        <v>138</v>
      </c>
      <c r="Z25" s="79" t="s">
        <v>138</v>
      </c>
      <c r="AA25" s="79" t="s">
        <v>138</v>
      </c>
      <c r="AB25" s="102" t="str">
        <f t="shared" si="1"/>
        <v>1.</v>
      </c>
      <c r="AC25" s="71" t="s">
        <v>60</v>
      </c>
      <c r="AD25" s="71" t="s">
        <v>60</v>
      </c>
      <c r="AE25" s="71" t="s">
        <v>60</v>
      </c>
      <c r="AF25" s="71" t="s">
        <v>60</v>
      </c>
      <c r="AG25" s="71" t="s">
        <v>61</v>
      </c>
      <c r="AH25" s="76" t="s">
        <v>61</v>
      </c>
      <c r="AI25" s="76" t="s">
        <v>139</v>
      </c>
      <c r="AJ25" s="76" t="s">
        <v>61</v>
      </c>
      <c r="AK25" s="71" t="s">
        <v>61</v>
      </c>
      <c r="AL25" s="71" t="s">
        <v>60</v>
      </c>
      <c r="AM25" s="71" t="s">
        <v>61</v>
      </c>
      <c r="AN25" s="71" t="s">
        <v>61</v>
      </c>
      <c r="AO25" s="71" t="s">
        <v>60</v>
      </c>
      <c r="AP25" s="79" t="s">
        <v>186</v>
      </c>
      <c r="AQ25" s="102" t="str">
        <f t="shared" si="2"/>
        <v>1.</v>
      </c>
      <c r="AR25" s="97" t="s">
        <v>60</v>
      </c>
      <c r="AS25" s="97" t="s">
        <v>60</v>
      </c>
      <c r="AT25" s="103">
        <v>11</v>
      </c>
      <c r="AU25" s="103" t="s">
        <v>141</v>
      </c>
      <c r="AV25" s="103">
        <v>4</v>
      </c>
      <c r="AW25" s="103" t="s">
        <v>141</v>
      </c>
      <c r="AX25" s="79" t="s">
        <v>138</v>
      </c>
      <c r="AY25" s="79" t="s">
        <v>138</v>
      </c>
      <c r="AZ25" s="79" t="s">
        <v>138</v>
      </c>
      <c r="BA25" s="103" t="s">
        <v>141</v>
      </c>
      <c r="BB25" s="97" t="s">
        <v>60</v>
      </c>
      <c r="BC25" s="97" t="s">
        <v>61</v>
      </c>
      <c r="BD25" s="97" t="s">
        <v>60</v>
      </c>
      <c r="BE25" s="97" t="s">
        <v>60</v>
      </c>
      <c r="BF25" s="79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</row>
    <row r="26" spans="1:77" s="7" customFormat="1" ht="25.5">
      <c r="A26" s="69" t="s">
        <v>143</v>
      </c>
      <c r="B26" s="70" t="s">
        <v>219</v>
      </c>
      <c r="C26" s="70" t="s">
        <v>220</v>
      </c>
      <c r="D26" s="71" t="s">
        <v>60</v>
      </c>
      <c r="E26" s="71" t="s">
        <v>90</v>
      </c>
      <c r="F26" s="72">
        <v>1972</v>
      </c>
      <c r="G26" s="104"/>
      <c r="H26" s="74"/>
      <c r="I26" s="75">
        <v>1569.2</v>
      </c>
      <c r="J26" s="75">
        <v>310</v>
      </c>
      <c r="K26" s="76" t="s">
        <v>94</v>
      </c>
      <c r="L26" s="76" t="s">
        <v>106</v>
      </c>
      <c r="M26" s="76" t="s">
        <v>106</v>
      </c>
      <c r="N26" s="76" t="s">
        <v>95</v>
      </c>
      <c r="O26" s="70"/>
      <c r="P26" s="70"/>
      <c r="Q26" s="78" t="str">
        <f t="shared" si="0"/>
        <v>2.</v>
      </c>
      <c r="R26" s="71" t="s">
        <v>61</v>
      </c>
      <c r="S26" s="76" t="s">
        <v>137</v>
      </c>
      <c r="T26" s="71" t="s">
        <v>60</v>
      </c>
      <c r="U26" s="71" t="s">
        <v>60</v>
      </c>
      <c r="V26" s="71" t="s">
        <v>61</v>
      </c>
      <c r="W26" s="71" t="s">
        <v>60</v>
      </c>
      <c r="X26" s="76" t="s">
        <v>138</v>
      </c>
      <c r="Y26" s="76" t="s">
        <v>138</v>
      </c>
      <c r="Z26" s="76" t="s">
        <v>138</v>
      </c>
      <c r="AA26" s="76" t="s">
        <v>138</v>
      </c>
      <c r="AB26" s="78" t="str">
        <f t="shared" si="1"/>
        <v>2.</v>
      </c>
      <c r="AC26" s="71" t="s">
        <v>60</v>
      </c>
      <c r="AD26" s="71" t="s">
        <v>60</v>
      </c>
      <c r="AE26" s="71" t="s">
        <v>60</v>
      </c>
      <c r="AF26" s="71" t="s">
        <v>60</v>
      </c>
      <c r="AG26" s="71" t="s">
        <v>61</v>
      </c>
      <c r="AH26" s="76" t="s">
        <v>61</v>
      </c>
      <c r="AI26" s="76" t="s">
        <v>139</v>
      </c>
      <c r="AJ26" s="76" t="s">
        <v>61</v>
      </c>
      <c r="AK26" s="71" t="s">
        <v>61</v>
      </c>
      <c r="AL26" s="71" t="s">
        <v>60</v>
      </c>
      <c r="AM26" s="71" t="s">
        <v>61</v>
      </c>
      <c r="AN26" s="71" t="s">
        <v>61</v>
      </c>
      <c r="AO26" s="71" t="s">
        <v>60</v>
      </c>
      <c r="AP26" s="76" t="s">
        <v>158</v>
      </c>
      <c r="AQ26" s="78" t="str">
        <f t="shared" si="2"/>
        <v>2.</v>
      </c>
      <c r="AR26" s="71" t="s">
        <v>60</v>
      </c>
      <c r="AS26" s="71" t="s">
        <v>60</v>
      </c>
      <c r="AT26" s="80">
        <v>11</v>
      </c>
      <c r="AU26" s="80" t="s">
        <v>141</v>
      </c>
      <c r="AV26" s="80">
        <v>4</v>
      </c>
      <c r="AW26" s="80" t="s">
        <v>141</v>
      </c>
      <c r="AX26" s="76" t="s">
        <v>138</v>
      </c>
      <c r="AY26" s="76" t="s">
        <v>138</v>
      </c>
      <c r="AZ26" s="76" t="s">
        <v>138</v>
      </c>
      <c r="BA26" s="80" t="s">
        <v>141</v>
      </c>
      <c r="BB26" s="71" t="s">
        <v>60</v>
      </c>
      <c r="BC26" s="71" t="s">
        <v>61</v>
      </c>
      <c r="BD26" s="71" t="s">
        <v>60</v>
      </c>
      <c r="BE26" s="71" t="s">
        <v>60</v>
      </c>
      <c r="BF26" s="76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</row>
    <row r="27" spans="1:77" s="7" customFormat="1" ht="38.25">
      <c r="A27" s="69" t="s">
        <v>150</v>
      </c>
      <c r="B27" s="70" t="s">
        <v>221</v>
      </c>
      <c r="C27" s="70" t="s">
        <v>222</v>
      </c>
      <c r="D27" s="71" t="s">
        <v>60</v>
      </c>
      <c r="E27" s="71" t="s">
        <v>90</v>
      </c>
      <c r="F27" s="72">
        <v>1971</v>
      </c>
      <c r="G27" s="104"/>
      <c r="H27" s="74"/>
      <c r="I27" s="75">
        <v>3418.6</v>
      </c>
      <c r="J27" s="75">
        <v>1234</v>
      </c>
      <c r="K27" s="76" t="s">
        <v>94</v>
      </c>
      <c r="L27" s="76" t="s">
        <v>106</v>
      </c>
      <c r="M27" s="76" t="s">
        <v>106</v>
      </c>
      <c r="N27" s="76" t="s">
        <v>95</v>
      </c>
      <c r="O27" s="70"/>
      <c r="P27" s="70"/>
      <c r="Q27" s="78" t="str">
        <f t="shared" si="0"/>
        <v>3.</v>
      </c>
      <c r="R27" s="71" t="s">
        <v>61</v>
      </c>
      <c r="S27" s="76" t="s">
        <v>137</v>
      </c>
      <c r="T27" s="71" t="s">
        <v>60</v>
      </c>
      <c r="U27" s="71" t="s">
        <v>60</v>
      </c>
      <c r="V27" s="71" t="s">
        <v>61</v>
      </c>
      <c r="W27" s="71" t="s">
        <v>60</v>
      </c>
      <c r="X27" s="76" t="s">
        <v>138</v>
      </c>
      <c r="Y27" s="76" t="s">
        <v>138</v>
      </c>
      <c r="Z27" s="76" t="s">
        <v>138</v>
      </c>
      <c r="AA27" s="76" t="s">
        <v>138</v>
      </c>
      <c r="AB27" s="78" t="str">
        <f t="shared" si="1"/>
        <v>3.</v>
      </c>
      <c r="AC27" s="71" t="s">
        <v>60</v>
      </c>
      <c r="AD27" s="71" t="s">
        <v>60</v>
      </c>
      <c r="AE27" s="71" t="s">
        <v>60</v>
      </c>
      <c r="AF27" s="71" t="s">
        <v>60</v>
      </c>
      <c r="AG27" s="71" t="s">
        <v>61</v>
      </c>
      <c r="AH27" s="76" t="s">
        <v>61</v>
      </c>
      <c r="AI27" s="76" t="s">
        <v>139</v>
      </c>
      <c r="AJ27" s="76" t="s">
        <v>61</v>
      </c>
      <c r="AK27" s="71" t="s">
        <v>61</v>
      </c>
      <c r="AL27" s="71" t="s">
        <v>60</v>
      </c>
      <c r="AM27" s="71" t="s">
        <v>61</v>
      </c>
      <c r="AN27" s="71" t="s">
        <v>61</v>
      </c>
      <c r="AO27" s="71" t="s">
        <v>60</v>
      </c>
      <c r="AP27" s="79" t="s">
        <v>140</v>
      </c>
      <c r="AQ27" s="78" t="str">
        <f t="shared" si="2"/>
        <v>3.</v>
      </c>
      <c r="AR27" s="71" t="s">
        <v>60</v>
      </c>
      <c r="AS27" s="71" t="s">
        <v>60</v>
      </c>
      <c r="AT27" s="80">
        <v>4</v>
      </c>
      <c r="AU27" s="80" t="s">
        <v>141</v>
      </c>
      <c r="AV27" s="80">
        <v>5</v>
      </c>
      <c r="AW27" s="80" t="s">
        <v>141</v>
      </c>
      <c r="AX27" s="76" t="s">
        <v>138</v>
      </c>
      <c r="AY27" s="76" t="s">
        <v>138</v>
      </c>
      <c r="AZ27" s="76" t="s">
        <v>138</v>
      </c>
      <c r="BA27" s="80" t="s">
        <v>223</v>
      </c>
      <c r="BB27" s="71" t="s">
        <v>60</v>
      </c>
      <c r="BC27" s="71" t="s">
        <v>61</v>
      </c>
      <c r="BD27" s="71" t="s">
        <v>60</v>
      </c>
      <c r="BE27" s="71" t="s">
        <v>60</v>
      </c>
      <c r="BF27" s="76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</row>
    <row r="28" spans="1:77" s="7" customFormat="1" ht="25.5">
      <c r="A28" s="69" t="s">
        <v>155</v>
      </c>
      <c r="B28" s="70" t="s">
        <v>224</v>
      </c>
      <c r="C28" s="70" t="s">
        <v>225</v>
      </c>
      <c r="D28" s="71" t="s">
        <v>60</v>
      </c>
      <c r="E28" s="71" t="s">
        <v>90</v>
      </c>
      <c r="F28" s="72">
        <v>1973</v>
      </c>
      <c r="G28" s="104"/>
      <c r="H28" s="74"/>
      <c r="I28" s="75">
        <v>1422.2</v>
      </c>
      <c r="J28" s="75">
        <v>333.5</v>
      </c>
      <c r="K28" s="76" t="s">
        <v>94</v>
      </c>
      <c r="L28" s="76" t="s">
        <v>106</v>
      </c>
      <c r="M28" s="76" t="s">
        <v>106</v>
      </c>
      <c r="N28" s="76" t="s">
        <v>95</v>
      </c>
      <c r="O28" s="70"/>
      <c r="P28" s="70"/>
      <c r="Q28" s="78" t="str">
        <f t="shared" si="0"/>
        <v>4.</v>
      </c>
      <c r="R28" s="71" t="s">
        <v>61</v>
      </c>
      <c r="S28" s="76" t="s">
        <v>137</v>
      </c>
      <c r="T28" s="71" t="s">
        <v>60</v>
      </c>
      <c r="U28" s="71" t="s">
        <v>60</v>
      </c>
      <c r="V28" s="71" t="s">
        <v>61</v>
      </c>
      <c r="W28" s="71" t="s">
        <v>60</v>
      </c>
      <c r="X28" s="76" t="s">
        <v>138</v>
      </c>
      <c r="Y28" s="76" t="s">
        <v>138</v>
      </c>
      <c r="Z28" s="76" t="s">
        <v>138</v>
      </c>
      <c r="AA28" s="76" t="s">
        <v>138</v>
      </c>
      <c r="AB28" s="78" t="str">
        <f t="shared" si="1"/>
        <v>4.</v>
      </c>
      <c r="AC28" s="71" t="s">
        <v>60</v>
      </c>
      <c r="AD28" s="71" t="s">
        <v>60</v>
      </c>
      <c r="AE28" s="71" t="s">
        <v>60</v>
      </c>
      <c r="AF28" s="71" t="s">
        <v>60</v>
      </c>
      <c r="AG28" s="71" t="s">
        <v>61</v>
      </c>
      <c r="AH28" s="76" t="s">
        <v>61</v>
      </c>
      <c r="AI28" s="76" t="s">
        <v>139</v>
      </c>
      <c r="AJ28" s="76" t="s">
        <v>61</v>
      </c>
      <c r="AK28" s="71" t="s">
        <v>61</v>
      </c>
      <c r="AL28" s="71" t="s">
        <v>60</v>
      </c>
      <c r="AM28" s="71" t="s">
        <v>61</v>
      </c>
      <c r="AN28" s="71" t="s">
        <v>61</v>
      </c>
      <c r="AO28" s="71" t="s">
        <v>60</v>
      </c>
      <c r="AP28" s="79" t="s">
        <v>140</v>
      </c>
      <c r="AQ28" s="78" t="str">
        <f t="shared" si="2"/>
        <v>4.</v>
      </c>
      <c r="AR28" s="71" t="s">
        <v>60</v>
      </c>
      <c r="AS28" s="71" t="s">
        <v>60</v>
      </c>
      <c r="AT28" s="80">
        <v>13</v>
      </c>
      <c r="AU28" s="80" t="s">
        <v>141</v>
      </c>
      <c r="AV28" s="80">
        <v>6</v>
      </c>
      <c r="AW28" s="80" t="s">
        <v>141</v>
      </c>
      <c r="AX28" s="76" t="s">
        <v>138</v>
      </c>
      <c r="AY28" s="76" t="s">
        <v>138</v>
      </c>
      <c r="AZ28" s="76" t="s">
        <v>138</v>
      </c>
      <c r="BA28" s="80" t="s">
        <v>141</v>
      </c>
      <c r="BB28" s="71" t="s">
        <v>60</v>
      </c>
      <c r="BC28" s="71" t="s">
        <v>61</v>
      </c>
      <c r="BD28" s="71" t="s">
        <v>60</v>
      </c>
      <c r="BE28" s="71" t="s">
        <v>60</v>
      </c>
      <c r="BF28" s="76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</row>
    <row r="29" spans="1:77" s="7" customFormat="1" ht="25.5">
      <c r="A29" s="69" t="s">
        <v>159</v>
      </c>
      <c r="B29" s="70" t="s">
        <v>226</v>
      </c>
      <c r="C29" s="70" t="s">
        <v>227</v>
      </c>
      <c r="D29" s="71" t="s">
        <v>60</v>
      </c>
      <c r="E29" s="71" t="s">
        <v>90</v>
      </c>
      <c r="F29" s="72">
        <v>1981</v>
      </c>
      <c r="G29" s="104"/>
      <c r="H29" s="74"/>
      <c r="I29" s="75">
        <v>2534</v>
      </c>
      <c r="J29" s="75">
        <v>875</v>
      </c>
      <c r="K29" s="76" t="s">
        <v>94</v>
      </c>
      <c r="L29" s="76" t="s">
        <v>106</v>
      </c>
      <c r="M29" s="76" t="s">
        <v>106</v>
      </c>
      <c r="N29" s="76" t="s">
        <v>95</v>
      </c>
      <c r="O29" s="70"/>
      <c r="P29" s="70"/>
      <c r="Q29" s="78" t="str">
        <f t="shared" si="0"/>
        <v>5.</v>
      </c>
      <c r="R29" s="71" t="s">
        <v>61</v>
      </c>
      <c r="S29" s="76" t="s">
        <v>137</v>
      </c>
      <c r="T29" s="71" t="s">
        <v>60</v>
      </c>
      <c r="U29" s="71" t="s">
        <v>60</v>
      </c>
      <c r="V29" s="71" t="s">
        <v>61</v>
      </c>
      <c r="W29" s="71" t="s">
        <v>60</v>
      </c>
      <c r="X29" s="76" t="s">
        <v>138</v>
      </c>
      <c r="Y29" s="76" t="s">
        <v>138</v>
      </c>
      <c r="Z29" s="76" t="s">
        <v>138</v>
      </c>
      <c r="AA29" s="76" t="s">
        <v>138</v>
      </c>
      <c r="AB29" s="78" t="str">
        <f t="shared" si="1"/>
        <v>5.</v>
      </c>
      <c r="AC29" s="71" t="s">
        <v>60</v>
      </c>
      <c r="AD29" s="71" t="s">
        <v>60</v>
      </c>
      <c r="AE29" s="71" t="s">
        <v>60</v>
      </c>
      <c r="AF29" s="71" t="s">
        <v>60</v>
      </c>
      <c r="AG29" s="71" t="s">
        <v>61</v>
      </c>
      <c r="AH29" s="76" t="s">
        <v>61</v>
      </c>
      <c r="AI29" s="76" t="s">
        <v>139</v>
      </c>
      <c r="AJ29" s="76" t="s">
        <v>61</v>
      </c>
      <c r="AK29" s="71" t="s">
        <v>61</v>
      </c>
      <c r="AL29" s="71" t="s">
        <v>60</v>
      </c>
      <c r="AM29" s="71" t="s">
        <v>61</v>
      </c>
      <c r="AN29" s="71" t="s">
        <v>61</v>
      </c>
      <c r="AO29" s="71" t="s">
        <v>60</v>
      </c>
      <c r="AP29" s="79" t="s">
        <v>140</v>
      </c>
      <c r="AQ29" s="78" t="str">
        <f t="shared" si="2"/>
        <v>5.</v>
      </c>
      <c r="AR29" s="71" t="s">
        <v>60</v>
      </c>
      <c r="AS29" s="71" t="s">
        <v>60</v>
      </c>
      <c r="AT29" s="80">
        <v>12</v>
      </c>
      <c r="AU29" s="80" t="s">
        <v>141</v>
      </c>
      <c r="AV29" s="80">
        <v>5</v>
      </c>
      <c r="AW29" s="80" t="s">
        <v>141</v>
      </c>
      <c r="AX29" s="76" t="s">
        <v>138</v>
      </c>
      <c r="AY29" s="76" t="s">
        <v>138</v>
      </c>
      <c r="AZ29" s="76" t="s">
        <v>138</v>
      </c>
      <c r="BA29" s="80" t="s">
        <v>141</v>
      </c>
      <c r="BB29" s="71" t="s">
        <v>60</v>
      </c>
      <c r="BC29" s="71" t="s">
        <v>61</v>
      </c>
      <c r="BD29" s="71" t="s">
        <v>60</v>
      </c>
      <c r="BE29" s="71" t="s">
        <v>60</v>
      </c>
      <c r="BF29" s="76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</row>
    <row r="30" spans="1:77" s="7" customFormat="1" ht="25.5">
      <c r="A30" s="69" t="s">
        <v>164</v>
      </c>
      <c r="B30" s="70" t="s">
        <v>228</v>
      </c>
      <c r="C30" s="70" t="s">
        <v>229</v>
      </c>
      <c r="D30" s="71" t="s">
        <v>60</v>
      </c>
      <c r="E30" s="71" t="s">
        <v>90</v>
      </c>
      <c r="F30" s="72">
        <v>1924</v>
      </c>
      <c r="G30" s="104"/>
      <c r="H30" s="74"/>
      <c r="I30" s="75">
        <v>2118.1</v>
      </c>
      <c r="J30" s="75">
        <v>527</v>
      </c>
      <c r="K30" s="76" t="s">
        <v>94</v>
      </c>
      <c r="L30" s="76" t="s">
        <v>106</v>
      </c>
      <c r="M30" s="76" t="s">
        <v>106</v>
      </c>
      <c r="N30" s="76" t="s">
        <v>95</v>
      </c>
      <c r="O30" s="70"/>
      <c r="P30" s="70"/>
      <c r="Q30" s="78" t="s">
        <v>164</v>
      </c>
      <c r="R30" s="71" t="s">
        <v>61</v>
      </c>
      <c r="S30" s="76" t="s">
        <v>137</v>
      </c>
      <c r="T30" s="71" t="s">
        <v>60</v>
      </c>
      <c r="U30" s="71" t="s">
        <v>60</v>
      </c>
      <c r="V30" s="71" t="s">
        <v>61</v>
      </c>
      <c r="W30" s="71" t="s">
        <v>60</v>
      </c>
      <c r="X30" s="76" t="s">
        <v>138</v>
      </c>
      <c r="Y30" s="76" t="s">
        <v>138</v>
      </c>
      <c r="Z30" s="76" t="s">
        <v>138</v>
      </c>
      <c r="AA30" s="76" t="s">
        <v>138</v>
      </c>
      <c r="AB30" s="78" t="s">
        <v>164</v>
      </c>
      <c r="AC30" s="71" t="s">
        <v>60</v>
      </c>
      <c r="AD30" s="71" t="s">
        <v>60</v>
      </c>
      <c r="AE30" s="71" t="s">
        <v>60</v>
      </c>
      <c r="AF30" s="71" t="s">
        <v>60</v>
      </c>
      <c r="AG30" s="71" t="s">
        <v>61</v>
      </c>
      <c r="AH30" s="76" t="s">
        <v>61</v>
      </c>
      <c r="AI30" s="76" t="s">
        <v>139</v>
      </c>
      <c r="AJ30" s="76" t="s">
        <v>61</v>
      </c>
      <c r="AK30" s="71" t="s">
        <v>61</v>
      </c>
      <c r="AL30" s="71" t="s">
        <v>60</v>
      </c>
      <c r="AM30" s="71" t="s">
        <v>61</v>
      </c>
      <c r="AN30" s="71" t="s">
        <v>61</v>
      </c>
      <c r="AO30" s="71" t="s">
        <v>60</v>
      </c>
      <c r="AP30" s="79" t="s">
        <v>140</v>
      </c>
      <c r="AQ30" s="78" t="s">
        <v>164</v>
      </c>
      <c r="AR30" s="71" t="s">
        <v>60</v>
      </c>
      <c r="AS30" s="71" t="s">
        <v>60</v>
      </c>
      <c r="AT30" s="80">
        <v>12</v>
      </c>
      <c r="AU30" s="80" t="s">
        <v>141</v>
      </c>
      <c r="AV30" s="80">
        <v>11</v>
      </c>
      <c r="AW30" s="80" t="s">
        <v>141</v>
      </c>
      <c r="AX30" s="76" t="s">
        <v>138</v>
      </c>
      <c r="AY30" s="76" t="s">
        <v>138</v>
      </c>
      <c r="AZ30" s="76" t="s">
        <v>138</v>
      </c>
      <c r="BA30" s="80" t="s">
        <v>141</v>
      </c>
      <c r="BB30" s="71" t="s">
        <v>60</v>
      </c>
      <c r="BC30" s="71" t="s">
        <v>61</v>
      </c>
      <c r="BD30" s="71" t="s">
        <v>60</v>
      </c>
      <c r="BE30" s="71" t="s">
        <v>60</v>
      </c>
      <c r="BF30" s="76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</row>
    <row r="31" spans="1:77" s="7" customFormat="1" ht="15.75" customHeight="1">
      <c r="A31" s="287" t="s">
        <v>1004</v>
      </c>
      <c r="B31" s="288"/>
      <c r="C31" s="288"/>
      <c r="D31" s="288"/>
      <c r="E31" s="288"/>
      <c r="F31" s="288"/>
      <c r="G31" s="289"/>
      <c r="H31" s="126"/>
      <c r="I31" s="127"/>
      <c r="J31" s="127"/>
      <c r="K31" s="128"/>
      <c r="L31" s="128"/>
      <c r="M31" s="128"/>
      <c r="N31" s="128"/>
      <c r="O31" s="129"/>
      <c r="P31" s="129"/>
      <c r="Q31" s="130"/>
      <c r="R31" s="131"/>
      <c r="S31" s="128"/>
      <c r="T31" s="131"/>
      <c r="U31" s="131"/>
      <c r="V31" s="131"/>
      <c r="W31" s="131"/>
      <c r="X31" s="128"/>
      <c r="Y31" s="128"/>
      <c r="Z31" s="128"/>
      <c r="AA31" s="128"/>
      <c r="AB31" s="130"/>
      <c r="AC31" s="131"/>
      <c r="AD31" s="131"/>
      <c r="AE31" s="131"/>
      <c r="AF31" s="131"/>
      <c r="AG31" s="131"/>
      <c r="AH31" s="128"/>
      <c r="AI31" s="128"/>
      <c r="AJ31" s="128"/>
      <c r="AK31" s="131"/>
      <c r="AL31" s="131"/>
      <c r="AM31" s="131"/>
      <c r="AN31" s="131"/>
      <c r="AO31" s="131"/>
      <c r="AP31" s="128"/>
      <c r="AQ31" s="130"/>
      <c r="AR31" s="131"/>
      <c r="AS31" s="131"/>
      <c r="AT31" s="132"/>
      <c r="AU31" s="132"/>
      <c r="AV31" s="132"/>
      <c r="AW31" s="132"/>
      <c r="AX31" s="128"/>
      <c r="AY31" s="128"/>
      <c r="AZ31" s="128"/>
      <c r="BA31" s="132"/>
      <c r="BB31" s="131"/>
      <c r="BC31" s="131"/>
      <c r="BD31" s="131"/>
      <c r="BE31" s="131"/>
      <c r="BF31" s="128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</row>
    <row r="32" spans="1:77" s="7" customFormat="1" ht="25.5">
      <c r="A32" s="110" t="s">
        <v>0</v>
      </c>
      <c r="B32" s="111" t="s">
        <v>231</v>
      </c>
      <c r="C32" s="110" t="s">
        <v>113</v>
      </c>
      <c r="D32" s="275" t="s">
        <v>232</v>
      </c>
      <c r="E32" s="275"/>
      <c r="F32" s="110" t="s">
        <v>10</v>
      </c>
      <c r="G32" s="113" t="s">
        <v>233</v>
      </c>
      <c r="H32" s="50"/>
      <c r="I32" s="51"/>
      <c r="J32" s="52"/>
      <c r="K32" s="53"/>
      <c r="L32" s="53"/>
      <c r="M32" s="51"/>
      <c r="N32" s="51"/>
      <c r="O32" s="53"/>
      <c r="P32" s="53"/>
      <c r="Q32" s="53"/>
      <c r="R32" s="53"/>
      <c r="S32" s="51"/>
      <c r="T32" s="53"/>
      <c r="U32" s="53"/>
      <c r="V32" s="51"/>
      <c r="W32" s="51"/>
      <c r="X32" s="51"/>
      <c r="Y32" s="51"/>
      <c r="Z32" s="51"/>
      <c r="AA32" s="51"/>
      <c r="AB32" s="51"/>
      <c r="AC32" s="51"/>
      <c r="AD32" s="54"/>
      <c r="AE32" s="54"/>
      <c r="AF32" s="54"/>
      <c r="AG32" s="54"/>
      <c r="AH32" s="54"/>
      <c r="AI32" s="8"/>
      <c r="AJ32" s="8"/>
      <c r="AK32" s="8"/>
      <c r="AL32" s="54"/>
      <c r="AM32" s="54"/>
      <c r="AN32" s="54"/>
      <c r="AO32" s="54"/>
      <c r="AP32" s="54"/>
      <c r="AQ32" s="54"/>
      <c r="AR32" s="54"/>
      <c r="AS32" s="8"/>
      <c r="AT32" s="8"/>
      <c r="AU32" s="8"/>
      <c r="AV32" s="8"/>
      <c r="AW32" s="8"/>
      <c r="AX32" s="54"/>
      <c r="AY32" s="54"/>
      <c r="AZ32" s="54"/>
      <c r="BA32" s="55"/>
      <c r="BB32" s="54"/>
      <c r="BC32" s="55"/>
      <c r="BD32" s="54"/>
      <c r="BE32" s="54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</row>
    <row r="33" spans="1:77" s="7" customFormat="1">
      <c r="A33" s="114" t="s">
        <v>84</v>
      </c>
      <c r="B33" s="115" t="s">
        <v>234</v>
      </c>
      <c r="C33" s="116">
        <v>2003</v>
      </c>
      <c r="D33" s="117">
        <v>175638.59</v>
      </c>
      <c r="E33" s="118" t="s">
        <v>1036</v>
      </c>
      <c r="F33" s="119" t="s">
        <v>181</v>
      </c>
      <c r="G33" s="120" t="s">
        <v>180</v>
      </c>
      <c r="H33" s="50"/>
      <c r="I33" s="51"/>
      <c r="J33" s="52"/>
      <c r="K33" s="53"/>
      <c r="L33" s="53"/>
      <c r="M33" s="51"/>
      <c r="N33" s="51"/>
      <c r="O33" s="53"/>
      <c r="P33" s="53"/>
      <c r="Q33" s="53"/>
      <c r="R33" s="53"/>
      <c r="S33" s="51"/>
      <c r="T33" s="53"/>
      <c r="U33" s="53"/>
      <c r="V33" s="51"/>
      <c r="W33" s="51"/>
      <c r="X33" s="51"/>
      <c r="Y33" s="51"/>
      <c r="Z33" s="51"/>
      <c r="AA33" s="51"/>
      <c r="AB33" s="51"/>
      <c r="AC33" s="51"/>
      <c r="AD33" s="54"/>
      <c r="AE33" s="54"/>
      <c r="AF33" s="54"/>
      <c r="AG33" s="54"/>
      <c r="AH33" s="54"/>
      <c r="AI33" s="8"/>
      <c r="AJ33" s="8"/>
      <c r="AK33" s="8"/>
      <c r="AL33" s="54"/>
      <c r="AM33" s="54"/>
      <c r="AN33" s="54"/>
      <c r="AO33" s="54"/>
      <c r="AP33" s="54"/>
      <c r="AQ33" s="54"/>
      <c r="AR33" s="54"/>
      <c r="AS33" s="8"/>
      <c r="AT33" s="8"/>
      <c r="AU33" s="8"/>
      <c r="AV33" s="8"/>
      <c r="AW33" s="8"/>
      <c r="AX33" s="54"/>
      <c r="AY33" s="54"/>
      <c r="AZ33" s="54"/>
      <c r="BA33" s="55"/>
      <c r="BB33" s="54"/>
      <c r="BC33" s="55"/>
      <c r="BD33" s="54"/>
      <c r="BE33" s="54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</row>
    <row r="34" spans="1:77" s="7" customFormat="1" ht="25.5">
      <c r="A34" s="114" t="s">
        <v>143</v>
      </c>
      <c r="B34" s="115" t="s">
        <v>235</v>
      </c>
      <c r="C34" s="116">
        <v>1969</v>
      </c>
      <c r="D34" s="117">
        <v>13987.91</v>
      </c>
      <c r="E34" s="118" t="s">
        <v>1036</v>
      </c>
      <c r="F34" s="119" t="s">
        <v>193</v>
      </c>
      <c r="G34" s="120" t="s">
        <v>236</v>
      </c>
      <c r="H34" s="50"/>
      <c r="I34" s="51"/>
      <c r="J34" s="52"/>
      <c r="K34" s="53"/>
      <c r="L34" s="53"/>
      <c r="M34" s="51"/>
      <c r="N34" s="51"/>
      <c r="O34" s="53"/>
      <c r="P34" s="53"/>
      <c r="Q34" s="53"/>
      <c r="R34" s="53"/>
      <c r="S34" s="51"/>
      <c r="T34" s="53"/>
      <c r="U34" s="53"/>
      <c r="V34" s="51"/>
      <c r="W34" s="51"/>
      <c r="X34" s="51"/>
      <c r="Y34" s="51"/>
      <c r="Z34" s="51"/>
      <c r="AA34" s="51"/>
      <c r="AB34" s="51"/>
      <c r="AC34" s="51"/>
      <c r="AD34" s="54"/>
      <c r="AE34" s="54"/>
      <c r="AF34" s="54"/>
      <c r="AG34" s="54"/>
      <c r="AH34" s="54"/>
      <c r="AI34" s="8"/>
      <c r="AJ34" s="8"/>
      <c r="AK34" s="8"/>
      <c r="AL34" s="54"/>
      <c r="AM34" s="54"/>
      <c r="AN34" s="54"/>
      <c r="AO34" s="54"/>
      <c r="AP34" s="54"/>
      <c r="AQ34" s="54"/>
      <c r="AR34" s="54"/>
      <c r="AS34" s="8"/>
      <c r="AT34" s="8"/>
      <c r="AU34" s="8"/>
      <c r="AV34" s="8"/>
      <c r="AW34" s="8"/>
      <c r="AX34" s="54"/>
      <c r="AY34" s="54"/>
      <c r="AZ34" s="54"/>
      <c r="BA34" s="55"/>
      <c r="BB34" s="54"/>
      <c r="BC34" s="55"/>
      <c r="BD34" s="54"/>
      <c r="BE34" s="54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</row>
    <row r="35" spans="1:77" s="7" customFormat="1" ht="25.5">
      <c r="A35" s="114" t="s">
        <v>150</v>
      </c>
      <c r="B35" s="115" t="s">
        <v>237</v>
      </c>
      <c r="C35" s="116">
        <v>1973</v>
      </c>
      <c r="D35" s="117">
        <v>21915.11</v>
      </c>
      <c r="E35" s="118" t="s">
        <v>1036</v>
      </c>
      <c r="F35" s="119" t="s">
        <v>238</v>
      </c>
      <c r="G35" s="120" t="s">
        <v>171</v>
      </c>
      <c r="H35" s="50"/>
      <c r="I35" s="51"/>
      <c r="J35" s="52"/>
      <c r="K35" s="53"/>
      <c r="L35" s="53"/>
      <c r="M35" s="51"/>
      <c r="N35" s="51"/>
      <c r="O35" s="53"/>
      <c r="P35" s="53"/>
      <c r="Q35" s="53"/>
      <c r="R35" s="53"/>
      <c r="S35" s="51"/>
      <c r="T35" s="53"/>
      <c r="U35" s="53"/>
      <c r="V35" s="51"/>
      <c r="W35" s="51"/>
      <c r="X35" s="51"/>
      <c r="Y35" s="51"/>
      <c r="Z35" s="51"/>
      <c r="AA35" s="51"/>
      <c r="AB35" s="51"/>
      <c r="AC35" s="51"/>
      <c r="AD35" s="54"/>
      <c r="AE35" s="54"/>
      <c r="AF35" s="54"/>
      <c r="AG35" s="54"/>
      <c r="AH35" s="54"/>
      <c r="AI35" s="8"/>
      <c r="AJ35" s="8"/>
      <c r="AK35" s="8"/>
      <c r="AL35" s="54"/>
      <c r="AM35" s="54"/>
      <c r="AN35" s="54"/>
      <c r="AO35" s="54"/>
      <c r="AP35" s="54"/>
      <c r="AQ35" s="54"/>
      <c r="AR35" s="54"/>
      <c r="AS35" s="8"/>
      <c r="AT35" s="8"/>
      <c r="AU35" s="8"/>
      <c r="AV35" s="8"/>
      <c r="AW35" s="8"/>
      <c r="AX35" s="54"/>
      <c r="AY35" s="54"/>
      <c r="AZ35" s="54"/>
      <c r="BA35" s="55"/>
      <c r="BB35" s="54"/>
      <c r="BC35" s="55"/>
      <c r="BD35" s="54"/>
      <c r="BE35" s="54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</row>
    <row r="36" spans="1:77" s="7" customFormat="1" ht="25.5">
      <c r="A36" s="114" t="s">
        <v>155</v>
      </c>
      <c r="B36" s="115" t="s">
        <v>239</v>
      </c>
      <c r="C36" s="116">
        <v>1970</v>
      </c>
      <c r="D36" s="117">
        <v>150707.79999999999</v>
      </c>
      <c r="E36" s="118" t="s">
        <v>1036</v>
      </c>
      <c r="F36" s="119" t="s">
        <v>240</v>
      </c>
      <c r="G36" s="120" t="s">
        <v>241</v>
      </c>
      <c r="H36" s="50"/>
      <c r="I36" s="51"/>
      <c r="J36" s="52"/>
      <c r="K36" s="53"/>
      <c r="L36" s="53"/>
      <c r="M36" s="51"/>
      <c r="N36" s="51"/>
      <c r="O36" s="53"/>
      <c r="P36" s="53"/>
      <c r="Q36" s="53"/>
      <c r="R36" s="53"/>
      <c r="S36" s="51"/>
      <c r="T36" s="53"/>
      <c r="U36" s="53"/>
      <c r="V36" s="51"/>
      <c r="W36" s="51"/>
      <c r="X36" s="51"/>
      <c r="Y36" s="51"/>
      <c r="Z36" s="51"/>
      <c r="AA36" s="51"/>
      <c r="AB36" s="51"/>
      <c r="AC36" s="51"/>
      <c r="AD36" s="54"/>
      <c r="AE36" s="54"/>
      <c r="AF36" s="54"/>
      <c r="AG36" s="54"/>
      <c r="AH36" s="54"/>
      <c r="AI36" s="8"/>
      <c r="AJ36" s="8"/>
      <c r="AK36" s="8"/>
      <c r="AL36" s="54"/>
      <c r="AM36" s="54"/>
      <c r="AN36" s="54"/>
      <c r="AO36" s="54"/>
      <c r="AP36" s="54"/>
      <c r="AQ36" s="54"/>
      <c r="AR36" s="54"/>
      <c r="AS36" s="8"/>
      <c r="AT36" s="8"/>
      <c r="AU36" s="8"/>
      <c r="AV36" s="8"/>
      <c r="AW36" s="8"/>
      <c r="AX36" s="54"/>
      <c r="AY36" s="54"/>
      <c r="AZ36" s="54"/>
      <c r="BA36" s="55"/>
      <c r="BB36" s="54"/>
      <c r="BC36" s="55"/>
      <c r="BD36" s="54"/>
      <c r="BE36" s="54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</row>
    <row r="37" spans="1:77" s="7" customFormat="1" ht="25.5">
      <c r="A37" s="114" t="s">
        <v>159</v>
      </c>
      <c r="B37" s="115" t="s">
        <v>242</v>
      </c>
      <c r="C37" s="116">
        <v>1974</v>
      </c>
      <c r="D37" s="117">
        <v>610790.34</v>
      </c>
      <c r="E37" s="118" t="s">
        <v>1036</v>
      </c>
      <c r="F37" s="119" t="s">
        <v>243</v>
      </c>
      <c r="G37" s="120" t="s">
        <v>241</v>
      </c>
      <c r="H37" s="50"/>
      <c r="I37" s="51"/>
      <c r="J37" s="52"/>
      <c r="K37" s="53"/>
      <c r="L37" s="53"/>
      <c r="M37" s="51"/>
      <c r="N37" s="51"/>
      <c r="O37" s="53"/>
      <c r="P37" s="53"/>
      <c r="Q37" s="53"/>
      <c r="R37" s="53"/>
      <c r="S37" s="51"/>
      <c r="T37" s="53"/>
      <c r="U37" s="53"/>
      <c r="V37" s="51"/>
      <c r="W37" s="51"/>
      <c r="X37" s="51"/>
      <c r="Y37" s="51"/>
      <c r="Z37" s="51"/>
      <c r="AA37" s="51"/>
      <c r="AB37" s="51"/>
      <c r="AC37" s="51"/>
      <c r="AD37" s="54"/>
      <c r="AE37" s="54"/>
      <c r="AF37" s="54"/>
      <c r="AG37" s="54"/>
      <c r="AH37" s="54"/>
      <c r="AI37" s="8"/>
      <c r="AJ37" s="8"/>
      <c r="AK37" s="8"/>
      <c r="AL37" s="54"/>
      <c r="AM37" s="54"/>
      <c r="AN37" s="54"/>
      <c r="AO37" s="54"/>
      <c r="AP37" s="54"/>
      <c r="AQ37" s="54"/>
      <c r="AR37" s="54"/>
      <c r="AS37" s="8"/>
      <c r="AT37" s="8"/>
      <c r="AU37" s="8"/>
      <c r="AV37" s="8"/>
      <c r="AW37" s="8"/>
      <c r="AX37" s="54"/>
      <c r="AY37" s="54"/>
      <c r="AZ37" s="54"/>
      <c r="BA37" s="55"/>
      <c r="BB37" s="54"/>
      <c r="BC37" s="55"/>
      <c r="BD37" s="54"/>
      <c r="BE37" s="54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</row>
    <row r="38" spans="1:77" s="7" customFormat="1" ht="25.5">
      <c r="A38" s="114" t="s">
        <v>164</v>
      </c>
      <c r="B38" s="115" t="s">
        <v>93</v>
      </c>
      <c r="C38" s="116">
        <v>1973</v>
      </c>
      <c r="D38" s="117">
        <v>13291.13</v>
      </c>
      <c r="E38" s="118" t="s">
        <v>1036</v>
      </c>
      <c r="F38" s="119" t="s">
        <v>210</v>
      </c>
      <c r="G38" s="120" t="s">
        <v>244</v>
      </c>
      <c r="H38" s="50"/>
      <c r="I38" s="51"/>
      <c r="J38" s="52"/>
      <c r="K38" s="53"/>
      <c r="L38" s="53"/>
      <c r="M38" s="51"/>
      <c r="N38" s="51"/>
      <c r="O38" s="53"/>
      <c r="P38" s="53"/>
      <c r="Q38" s="53"/>
      <c r="R38" s="53"/>
      <c r="S38" s="51"/>
      <c r="T38" s="53"/>
      <c r="U38" s="53"/>
      <c r="V38" s="51"/>
      <c r="W38" s="51"/>
      <c r="X38" s="51"/>
      <c r="Y38" s="51"/>
      <c r="Z38" s="51"/>
      <c r="AA38" s="51"/>
      <c r="AB38" s="51"/>
      <c r="AC38" s="51"/>
      <c r="AD38" s="54"/>
      <c r="AE38" s="54"/>
      <c r="AF38" s="54"/>
      <c r="AG38" s="54"/>
      <c r="AH38" s="54"/>
      <c r="AI38" s="8"/>
      <c r="AJ38" s="8"/>
      <c r="AK38" s="8"/>
      <c r="AL38" s="54"/>
      <c r="AM38" s="54"/>
      <c r="AN38" s="54"/>
      <c r="AO38" s="54"/>
      <c r="AP38" s="54"/>
      <c r="AQ38" s="54"/>
      <c r="AR38" s="54"/>
      <c r="AS38" s="8"/>
      <c r="AT38" s="8"/>
      <c r="AU38" s="8"/>
      <c r="AV38" s="8"/>
      <c r="AW38" s="8"/>
      <c r="AX38" s="54"/>
      <c r="AY38" s="54"/>
      <c r="AZ38" s="54"/>
      <c r="BA38" s="55"/>
      <c r="BB38" s="54"/>
      <c r="BC38" s="55"/>
      <c r="BD38" s="54"/>
      <c r="BE38" s="54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</row>
    <row r="39" spans="1:77" s="7" customFormat="1" ht="25.5">
      <c r="A39" s="114" t="s">
        <v>170</v>
      </c>
      <c r="B39" s="115" t="s">
        <v>245</v>
      </c>
      <c r="C39" s="116">
        <v>2013</v>
      </c>
      <c r="D39" s="117">
        <v>50837.42</v>
      </c>
      <c r="E39" s="118" t="s">
        <v>1036</v>
      </c>
      <c r="F39" s="119" t="s">
        <v>145</v>
      </c>
      <c r="G39" s="120" t="s">
        <v>246</v>
      </c>
      <c r="H39" s="50"/>
      <c r="I39" s="51"/>
      <c r="J39" s="52"/>
      <c r="K39" s="53"/>
      <c r="L39" s="53"/>
      <c r="M39" s="51"/>
      <c r="N39" s="51"/>
      <c r="O39" s="53"/>
      <c r="P39" s="53"/>
      <c r="Q39" s="53"/>
      <c r="R39" s="53"/>
      <c r="S39" s="51"/>
      <c r="T39" s="53"/>
      <c r="U39" s="53"/>
      <c r="V39" s="51"/>
      <c r="W39" s="51"/>
      <c r="X39" s="51"/>
      <c r="Y39" s="51"/>
      <c r="Z39" s="51"/>
      <c r="AA39" s="51"/>
      <c r="AB39" s="51"/>
      <c r="AC39" s="51"/>
      <c r="AD39" s="54"/>
      <c r="AE39" s="54"/>
      <c r="AF39" s="54"/>
      <c r="AG39" s="54"/>
      <c r="AH39" s="54"/>
      <c r="AI39" s="8"/>
      <c r="AJ39" s="8"/>
      <c r="AK39" s="8"/>
      <c r="AL39" s="54"/>
      <c r="AM39" s="54"/>
      <c r="AN39" s="54"/>
      <c r="AO39" s="54"/>
      <c r="AP39" s="54"/>
      <c r="AQ39" s="54"/>
      <c r="AR39" s="54"/>
      <c r="AS39" s="8"/>
      <c r="AT39" s="8"/>
      <c r="AU39" s="8"/>
      <c r="AV39" s="8"/>
      <c r="AW39" s="8"/>
      <c r="AX39" s="54"/>
      <c r="AY39" s="54"/>
      <c r="AZ39" s="54"/>
      <c r="BA39" s="55"/>
      <c r="BB39" s="54"/>
      <c r="BC39" s="55"/>
      <c r="BD39" s="54"/>
      <c r="BE39" s="54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</row>
    <row r="40" spans="1:77" s="7" customFormat="1" ht="76.5">
      <c r="A40" s="114" t="s">
        <v>175</v>
      </c>
      <c r="B40" s="115" t="s">
        <v>247</v>
      </c>
      <c r="C40" s="116">
        <v>1964</v>
      </c>
      <c r="D40" s="117">
        <v>99580.82</v>
      </c>
      <c r="E40" s="118" t="s">
        <v>1036</v>
      </c>
      <c r="F40" s="119" t="s">
        <v>248</v>
      </c>
      <c r="G40" s="283" t="s">
        <v>249</v>
      </c>
      <c r="H40" s="50"/>
      <c r="I40" s="51"/>
      <c r="J40" s="52"/>
      <c r="K40" s="53"/>
      <c r="L40" s="53"/>
      <c r="M40" s="51"/>
      <c r="N40" s="51"/>
      <c r="O40" s="53"/>
      <c r="P40" s="53"/>
      <c r="Q40" s="53"/>
      <c r="R40" s="53"/>
      <c r="S40" s="51"/>
      <c r="T40" s="53"/>
      <c r="U40" s="53"/>
      <c r="V40" s="51"/>
      <c r="W40" s="51"/>
      <c r="X40" s="51"/>
      <c r="Y40" s="51"/>
      <c r="Z40" s="51"/>
      <c r="AA40" s="51"/>
      <c r="AB40" s="51"/>
      <c r="AC40" s="51"/>
      <c r="AD40" s="54"/>
      <c r="AE40" s="54"/>
      <c r="AF40" s="54"/>
      <c r="AG40" s="54"/>
      <c r="AH40" s="54"/>
      <c r="AI40" s="8"/>
      <c r="AJ40" s="8"/>
      <c r="AK40" s="8"/>
      <c r="AL40" s="54"/>
      <c r="AM40" s="54"/>
      <c r="AN40" s="54"/>
      <c r="AO40" s="54"/>
      <c r="AP40" s="54"/>
      <c r="AQ40" s="54"/>
      <c r="AR40" s="54"/>
      <c r="AS40" s="8"/>
      <c r="AT40" s="8"/>
      <c r="AU40" s="8"/>
      <c r="AV40" s="8"/>
      <c r="AW40" s="8"/>
      <c r="AX40" s="54"/>
      <c r="AY40" s="54"/>
      <c r="AZ40" s="54"/>
      <c r="BA40" s="55"/>
      <c r="BB40" s="54"/>
      <c r="BC40" s="55"/>
      <c r="BD40" s="54"/>
      <c r="BE40" s="54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</row>
    <row r="41" spans="1:77" s="7" customFormat="1" ht="89.25">
      <c r="A41" s="114" t="s">
        <v>179</v>
      </c>
      <c r="B41" s="115" t="s">
        <v>250</v>
      </c>
      <c r="C41" s="116">
        <v>1970</v>
      </c>
      <c r="D41" s="117">
        <v>30525.93</v>
      </c>
      <c r="E41" s="118" t="s">
        <v>1036</v>
      </c>
      <c r="F41" s="119" t="s">
        <v>251</v>
      </c>
      <c r="G41" s="284"/>
      <c r="H41" s="50"/>
      <c r="I41" s="51"/>
      <c r="J41" s="52"/>
      <c r="K41" s="53"/>
      <c r="L41" s="53"/>
      <c r="M41" s="51"/>
      <c r="N41" s="51"/>
      <c r="O41" s="53"/>
      <c r="P41" s="53"/>
      <c r="Q41" s="53"/>
      <c r="R41" s="53"/>
      <c r="S41" s="51"/>
      <c r="T41" s="53"/>
      <c r="U41" s="53"/>
      <c r="V41" s="51"/>
      <c r="W41" s="51"/>
      <c r="X41" s="51"/>
      <c r="Y41" s="51"/>
      <c r="Z41" s="51"/>
      <c r="AA41" s="51"/>
      <c r="AB41" s="51"/>
      <c r="AC41" s="51"/>
      <c r="AD41" s="54"/>
      <c r="AE41" s="54"/>
      <c r="AF41" s="54"/>
      <c r="AG41" s="54"/>
      <c r="AH41" s="54"/>
      <c r="AI41" s="8"/>
      <c r="AJ41" s="8"/>
      <c r="AK41" s="8"/>
      <c r="AL41" s="54"/>
      <c r="AM41" s="54"/>
      <c r="AN41" s="54"/>
      <c r="AO41" s="54"/>
      <c r="AP41" s="54"/>
      <c r="AQ41" s="54"/>
      <c r="AR41" s="54"/>
      <c r="AS41" s="8"/>
      <c r="AT41" s="8"/>
      <c r="AU41" s="8"/>
      <c r="AV41" s="8"/>
      <c r="AW41" s="8"/>
      <c r="AX41" s="54"/>
      <c r="AY41" s="54"/>
      <c r="AZ41" s="54"/>
      <c r="BA41" s="55"/>
      <c r="BB41" s="54"/>
      <c r="BC41" s="55"/>
      <c r="BD41" s="54"/>
      <c r="BE41" s="54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</row>
    <row r="42" spans="1:77" s="7" customFormat="1">
      <c r="A42" s="285" t="s">
        <v>12</v>
      </c>
      <c r="B42" s="286"/>
      <c r="C42" s="121" t="s">
        <v>141</v>
      </c>
      <c r="D42" s="122">
        <f>SUM(D33:D41)</f>
        <v>1167275.05</v>
      </c>
      <c r="E42" s="123" t="s">
        <v>141</v>
      </c>
      <c r="F42" s="123" t="s">
        <v>141</v>
      </c>
      <c r="G42" s="124" t="s">
        <v>141</v>
      </c>
      <c r="H42" s="50"/>
      <c r="I42" s="51"/>
      <c r="J42" s="52"/>
      <c r="K42" s="53"/>
      <c r="L42" s="53"/>
      <c r="M42" s="51"/>
      <c r="N42" s="51"/>
      <c r="O42" s="53"/>
      <c r="P42" s="53"/>
      <c r="Q42" s="53"/>
      <c r="R42" s="53"/>
      <c r="S42" s="51"/>
      <c r="T42" s="53"/>
      <c r="U42" s="53"/>
      <c r="V42" s="51"/>
      <c r="W42" s="51"/>
      <c r="X42" s="51"/>
      <c r="Y42" s="51"/>
      <c r="Z42" s="51"/>
      <c r="AA42" s="51"/>
      <c r="AB42" s="51"/>
      <c r="AC42" s="51"/>
      <c r="AD42" s="54"/>
      <c r="AE42" s="54"/>
      <c r="AF42" s="54"/>
      <c r="AG42" s="54"/>
      <c r="AH42" s="54"/>
      <c r="AI42" s="8"/>
      <c r="AJ42" s="8"/>
      <c r="AK42" s="8"/>
      <c r="AL42" s="54"/>
      <c r="AM42" s="54"/>
      <c r="AN42" s="54"/>
      <c r="AO42" s="54"/>
      <c r="AP42" s="54"/>
      <c r="AQ42" s="54"/>
      <c r="AR42" s="54"/>
      <c r="AS42" s="8"/>
      <c r="AT42" s="8"/>
      <c r="AU42" s="8"/>
      <c r="AV42" s="8"/>
      <c r="AW42" s="8"/>
      <c r="AX42" s="54"/>
      <c r="AY42" s="54"/>
      <c r="AZ42" s="54"/>
      <c r="BA42" s="55"/>
      <c r="BB42" s="54"/>
      <c r="BC42" s="55"/>
      <c r="BD42" s="54"/>
      <c r="BE42" s="54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</row>
    <row r="43" spans="1:77" s="7" customFormat="1" ht="15.75">
      <c r="A43" s="287" t="s">
        <v>1003</v>
      </c>
      <c r="B43" s="288"/>
      <c r="C43" s="288"/>
      <c r="D43" s="288"/>
      <c r="E43" s="288"/>
      <c r="F43" s="288"/>
      <c r="G43" s="289"/>
      <c r="H43" s="50"/>
      <c r="I43" s="51"/>
      <c r="J43" s="52"/>
      <c r="K43" s="53"/>
      <c r="L43" s="53"/>
      <c r="M43" s="51"/>
      <c r="N43" s="51"/>
      <c r="O43" s="53"/>
      <c r="P43" s="53"/>
      <c r="Q43" s="53"/>
      <c r="R43" s="53"/>
      <c r="S43" s="51"/>
      <c r="T43" s="53"/>
      <c r="U43" s="53"/>
      <c r="V43" s="51"/>
      <c r="W43" s="51"/>
      <c r="X43" s="51"/>
      <c r="Y43" s="51"/>
      <c r="Z43" s="51"/>
      <c r="AA43" s="51"/>
      <c r="AB43" s="51"/>
      <c r="AC43" s="51"/>
      <c r="AD43" s="54"/>
      <c r="AE43" s="54"/>
      <c r="AF43" s="54"/>
      <c r="AG43" s="54"/>
      <c r="AH43" s="54"/>
      <c r="AI43" s="8"/>
      <c r="AJ43" s="8"/>
      <c r="AK43" s="8"/>
      <c r="AL43" s="54"/>
      <c r="AM43" s="54"/>
      <c r="AN43" s="54"/>
      <c r="AO43" s="54"/>
      <c r="AP43" s="54"/>
      <c r="AQ43" s="54"/>
      <c r="AR43" s="54"/>
      <c r="AS43" s="8"/>
      <c r="AT43" s="8"/>
      <c r="AU43" s="8"/>
      <c r="AV43" s="8"/>
      <c r="AW43" s="8"/>
      <c r="AX43" s="54"/>
      <c r="AY43" s="54"/>
      <c r="AZ43" s="54"/>
      <c r="BA43" s="55"/>
      <c r="BB43" s="54"/>
      <c r="BC43" s="55"/>
      <c r="BD43" s="54"/>
      <c r="BE43" s="54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</row>
    <row r="44" spans="1:77" s="7" customFormat="1" ht="76.5">
      <c r="A44" s="259" t="s">
        <v>84</v>
      </c>
      <c r="B44" s="260" t="s">
        <v>1040</v>
      </c>
      <c r="C44" s="261"/>
      <c r="D44" s="262">
        <f>7449822.33</f>
        <v>7449822.3300000001</v>
      </c>
      <c r="E44" s="263" t="s">
        <v>1036</v>
      </c>
      <c r="F44" s="50"/>
      <c r="G44" s="50"/>
      <c r="H44" s="50"/>
      <c r="I44" s="51"/>
      <c r="J44" s="52"/>
      <c r="K44" s="53"/>
      <c r="L44" s="53"/>
      <c r="M44" s="51"/>
      <c r="N44" s="51"/>
      <c r="O44" s="53"/>
      <c r="P44" s="53"/>
      <c r="Q44" s="53"/>
      <c r="R44" s="53"/>
      <c r="S44" s="51"/>
      <c r="T44" s="53"/>
      <c r="U44" s="53"/>
      <c r="V44" s="51"/>
      <c r="W44" s="51"/>
      <c r="X44" s="51"/>
      <c r="Y44" s="51"/>
      <c r="Z44" s="51"/>
      <c r="AA44" s="51"/>
      <c r="AB44" s="51"/>
      <c r="AC44" s="51"/>
      <c r="AD44" s="54"/>
      <c r="AE44" s="54"/>
      <c r="AF44" s="54"/>
      <c r="AG44" s="54"/>
      <c r="AH44" s="54"/>
      <c r="AI44" s="8"/>
      <c r="AJ44" s="8"/>
      <c r="AK44" s="8"/>
      <c r="AL44" s="54"/>
      <c r="AM44" s="54"/>
      <c r="AN44" s="54"/>
      <c r="AO44" s="54"/>
      <c r="AP44" s="54"/>
      <c r="AQ44" s="54"/>
      <c r="AR44" s="54"/>
      <c r="AS44" s="8"/>
      <c r="AT44" s="8"/>
      <c r="AU44" s="8"/>
      <c r="AV44" s="8"/>
      <c r="AW44" s="8"/>
      <c r="AX44" s="54"/>
      <c r="AY44" s="54"/>
      <c r="AZ44" s="54"/>
      <c r="BA44" s="55"/>
      <c r="BB44" s="54"/>
      <c r="BC44" s="55"/>
      <c r="BD44" s="54"/>
      <c r="BE44" s="54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</row>
    <row r="45" spans="1:77" s="7" customFormat="1">
      <c r="A45" s="264"/>
      <c r="B45" s="265"/>
      <c r="C45" s="266"/>
      <c r="D45" s="267"/>
      <c r="E45" s="268"/>
      <c r="F45" s="50"/>
      <c r="G45" s="50"/>
      <c r="H45" s="257"/>
      <c r="I45" s="51"/>
      <c r="J45" s="52"/>
      <c r="K45" s="53"/>
      <c r="L45" s="53"/>
      <c r="M45" s="51"/>
      <c r="N45" s="51"/>
      <c r="O45" s="53"/>
      <c r="P45" s="53"/>
      <c r="Q45" s="53"/>
      <c r="R45" s="53"/>
      <c r="S45" s="51"/>
      <c r="T45" s="53"/>
      <c r="U45" s="53"/>
      <c r="V45" s="51"/>
      <c r="W45" s="51"/>
      <c r="X45" s="51"/>
      <c r="Y45" s="51"/>
      <c r="Z45" s="51"/>
      <c r="AA45" s="51"/>
      <c r="AB45" s="51"/>
      <c r="AC45" s="51"/>
      <c r="AD45" s="54"/>
      <c r="AE45" s="54"/>
      <c r="AF45" s="54"/>
      <c r="AG45" s="54"/>
      <c r="AH45" s="54"/>
      <c r="AI45" s="8"/>
      <c r="AJ45" s="8"/>
      <c r="AK45" s="8"/>
      <c r="AL45" s="54"/>
      <c r="AM45" s="54"/>
      <c r="AN45" s="54"/>
      <c r="AO45" s="54"/>
      <c r="AP45" s="54"/>
      <c r="AQ45" s="54"/>
      <c r="AR45" s="54"/>
      <c r="AS45" s="8"/>
      <c r="AT45" s="8"/>
      <c r="AU45" s="8"/>
      <c r="AV45" s="8"/>
      <c r="AW45" s="8"/>
      <c r="AX45" s="54"/>
      <c r="AY45" s="54"/>
      <c r="AZ45" s="54"/>
      <c r="BA45" s="55"/>
      <c r="BB45" s="54"/>
      <c r="BC45" s="55"/>
      <c r="BD45" s="54"/>
      <c r="BE45" s="54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</row>
    <row r="46" spans="1:77">
      <c r="F46" s="45"/>
      <c r="H46" s="257"/>
    </row>
    <row r="47" spans="1:77" ht="15.75" thickBot="1">
      <c r="A47" s="38"/>
      <c r="B47" s="105" t="s">
        <v>1</v>
      </c>
      <c r="C47" s="106" t="s">
        <v>43</v>
      </c>
      <c r="D47" s="107"/>
      <c r="F47" s="60"/>
      <c r="H47"/>
    </row>
    <row r="48" spans="1:77" ht="15.75" thickTop="1">
      <c r="A48" s="38"/>
      <c r="B48" s="108" t="s">
        <v>107</v>
      </c>
      <c r="C48" s="58">
        <f>SUM(G6:G22)</f>
        <v>138040710</v>
      </c>
      <c r="D48" s="107"/>
      <c r="F48" s="45"/>
      <c r="H48" s="257"/>
    </row>
    <row r="49" spans="1:8" ht="15">
      <c r="A49" s="38"/>
      <c r="B49" s="125" t="s">
        <v>44</v>
      </c>
      <c r="C49" s="59">
        <f>SUM(D33:D41)</f>
        <v>1167275.05</v>
      </c>
      <c r="D49" s="107"/>
      <c r="F49" s="45"/>
      <c r="H49"/>
    </row>
    <row r="50" spans="1:8" ht="15.75" thickBot="1">
      <c r="A50" s="38"/>
      <c r="B50" s="258" t="s">
        <v>1039</v>
      </c>
      <c r="C50" s="247">
        <f>D44</f>
        <v>7449822.3300000001</v>
      </c>
      <c r="D50" s="107"/>
      <c r="F50" s="45"/>
      <c r="H50" s="257"/>
    </row>
    <row r="51" spans="1:8" ht="15">
      <c r="A51" s="38"/>
      <c r="B51" s="109" t="s">
        <v>12</v>
      </c>
      <c r="C51" s="248">
        <f>C48+C49+C50</f>
        <v>146657807.38000003</v>
      </c>
      <c r="D51" s="107"/>
      <c r="F51" s="45"/>
    </row>
    <row r="52" spans="1:8" ht="45.75" customHeight="1">
      <c r="B52" s="270" t="s">
        <v>45</v>
      </c>
      <c r="C52" s="270"/>
      <c r="D52" s="270"/>
      <c r="F52" s="45"/>
    </row>
    <row r="53" spans="1:8" ht="49.5" customHeight="1">
      <c r="B53" s="270" t="s">
        <v>46</v>
      </c>
      <c r="C53" s="270"/>
      <c r="D53" s="270"/>
      <c r="F53" s="45"/>
    </row>
    <row r="54" spans="1:8" ht="21" customHeight="1">
      <c r="B54" s="270" t="s">
        <v>47</v>
      </c>
      <c r="C54" s="270"/>
      <c r="D54" s="270"/>
      <c r="F54" s="45"/>
    </row>
    <row r="55" spans="1:8">
      <c r="A55" s="41"/>
      <c r="F55" s="45"/>
    </row>
    <row r="56" spans="1:8">
      <c r="F56" s="45"/>
    </row>
    <row r="57" spans="1:8">
      <c r="B57" s="7"/>
      <c r="C57" s="7"/>
      <c r="D57" s="7"/>
      <c r="F57" s="45"/>
    </row>
    <row r="58" spans="1:8">
      <c r="B58" s="27"/>
      <c r="C58" s="7"/>
      <c r="D58" s="7"/>
      <c r="F58" s="45"/>
    </row>
    <row r="59" spans="1:8">
      <c r="B59" s="28"/>
      <c r="C59" s="28"/>
      <c r="D59" s="28"/>
      <c r="F59" s="45"/>
    </row>
    <row r="60" spans="1:8">
      <c r="B60" s="28"/>
      <c r="C60" s="26"/>
      <c r="D60" s="26"/>
      <c r="F60" s="45"/>
    </row>
    <row r="61" spans="1:8">
      <c r="B61" s="29"/>
      <c r="C61" s="26"/>
      <c r="D61" s="26"/>
      <c r="F61" s="45"/>
    </row>
    <row r="62" spans="1:8">
      <c r="B62" s="29"/>
      <c r="C62" s="26"/>
      <c r="D62" s="26"/>
      <c r="F62" s="45"/>
    </row>
    <row r="63" spans="1:8">
      <c r="B63" s="29"/>
      <c r="C63" s="26"/>
      <c r="D63" s="26"/>
      <c r="F63" s="45"/>
    </row>
    <row r="64" spans="1:8">
      <c r="B64" s="29"/>
      <c r="C64" s="26"/>
      <c r="D64" s="26"/>
      <c r="F64" s="45"/>
    </row>
    <row r="65" spans="2:6">
      <c r="B65" s="29"/>
      <c r="C65" s="26"/>
      <c r="D65" s="26"/>
      <c r="F65" s="45"/>
    </row>
    <row r="66" spans="2:6">
      <c r="B66" s="29"/>
      <c r="C66" s="26"/>
      <c r="D66" s="26"/>
      <c r="F66" s="45"/>
    </row>
    <row r="67" spans="2:6">
      <c r="B67" s="29"/>
      <c r="C67" s="26"/>
      <c r="D67" s="26"/>
      <c r="F67" s="45"/>
    </row>
    <row r="68" spans="2:6">
      <c r="B68" s="29"/>
      <c r="C68" s="26"/>
      <c r="D68" s="26"/>
      <c r="F68" s="45"/>
    </row>
    <row r="69" spans="2:6">
      <c r="B69" s="28"/>
      <c r="C69" s="26"/>
      <c r="D69" s="26"/>
      <c r="F69" s="45"/>
    </row>
    <row r="70" spans="2:6">
      <c r="B70" s="28"/>
      <c r="C70" s="26"/>
      <c r="D70" s="26"/>
      <c r="F70" s="45"/>
    </row>
    <row r="71" spans="2:6">
      <c r="B71" s="7"/>
      <c r="C71" s="7"/>
      <c r="D71" s="7"/>
      <c r="F71" s="45"/>
    </row>
    <row r="72" spans="2:6">
      <c r="F72" s="45"/>
    </row>
    <row r="73" spans="2:6">
      <c r="F73" s="45"/>
    </row>
    <row r="74" spans="2:6">
      <c r="F74" s="45"/>
    </row>
    <row r="75" spans="2:6">
      <c r="F75" s="45"/>
    </row>
    <row r="76" spans="2:6">
      <c r="F76" s="45"/>
    </row>
    <row r="77" spans="2:6">
      <c r="F77" s="45"/>
    </row>
    <row r="78" spans="2:6">
      <c r="F78" s="45"/>
    </row>
    <row r="79" spans="2:6">
      <c r="F79" s="45"/>
    </row>
    <row r="80" spans="2:6">
      <c r="F80" s="45"/>
    </row>
    <row r="81" spans="6:6">
      <c r="F81" s="45"/>
    </row>
    <row r="82" spans="6:6">
      <c r="F82" s="45"/>
    </row>
    <row r="83" spans="6:6">
      <c r="F83" s="45"/>
    </row>
    <row r="84" spans="6:6">
      <c r="F84" s="45"/>
    </row>
    <row r="85" spans="6:6">
      <c r="F85" s="45"/>
    </row>
    <row r="86" spans="6:6">
      <c r="F86" s="45"/>
    </row>
    <row r="87" spans="6:6">
      <c r="F87" s="45"/>
    </row>
    <row r="88" spans="6:6">
      <c r="F88" s="45"/>
    </row>
    <row r="89" spans="6:6">
      <c r="F89" s="45"/>
    </row>
    <row r="90" spans="6:6">
      <c r="F90" s="45"/>
    </row>
    <row r="91" spans="6:6">
      <c r="F91" s="45"/>
    </row>
    <row r="92" spans="6:6">
      <c r="F92" s="45"/>
    </row>
    <row r="93" spans="6:6">
      <c r="F93" s="45"/>
    </row>
    <row r="94" spans="6:6">
      <c r="F94" s="45"/>
    </row>
    <row r="95" spans="6:6">
      <c r="F95" s="45"/>
    </row>
    <row r="96" spans="6:6">
      <c r="F96" s="45"/>
    </row>
    <row r="97" spans="6:6">
      <c r="F97" s="45"/>
    </row>
    <row r="98" spans="6:6">
      <c r="F98" s="45"/>
    </row>
    <row r="99" spans="6:6">
      <c r="F99" s="45"/>
    </row>
    <row r="100" spans="6:6">
      <c r="F100" s="45"/>
    </row>
    <row r="101" spans="6:6">
      <c r="F101" s="45"/>
    </row>
    <row r="102" spans="6:6">
      <c r="F102" s="45"/>
    </row>
    <row r="103" spans="6:6">
      <c r="F103" s="45"/>
    </row>
    <row r="104" spans="6:6">
      <c r="F104" s="45"/>
    </row>
    <row r="105" spans="6:6">
      <c r="F105" s="45"/>
    </row>
    <row r="106" spans="6:6">
      <c r="F106" s="45"/>
    </row>
    <row r="107" spans="6:6">
      <c r="F107" s="45"/>
    </row>
    <row r="108" spans="6:6">
      <c r="F108" s="45"/>
    </row>
    <row r="109" spans="6:6">
      <c r="F109" s="45"/>
    </row>
    <row r="110" spans="6:6">
      <c r="F110" s="45"/>
    </row>
    <row r="111" spans="6:6">
      <c r="F111" s="45"/>
    </row>
    <row r="112" spans="6:6">
      <c r="F112" s="45"/>
    </row>
    <row r="113" spans="6:6">
      <c r="F113" s="45"/>
    </row>
    <row r="114" spans="6:6">
      <c r="F114" s="45"/>
    </row>
    <row r="115" spans="6:6">
      <c r="F115" s="45"/>
    </row>
    <row r="116" spans="6:6">
      <c r="F116" s="45"/>
    </row>
    <row r="117" spans="6:6">
      <c r="F117" s="45"/>
    </row>
    <row r="118" spans="6:6">
      <c r="F118" s="45"/>
    </row>
    <row r="119" spans="6:6">
      <c r="F119" s="45"/>
    </row>
    <row r="120" spans="6:6">
      <c r="F120" s="45"/>
    </row>
  </sheetData>
  <mergeCells count="41">
    <mergeCell ref="G40:G41"/>
    <mergeCell ref="A42:B42"/>
    <mergeCell ref="A31:G31"/>
    <mergeCell ref="A43:G43"/>
    <mergeCell ref="AA4:AA5"/>
    <mergeCell ref="A23:B23"/>
    <mergeCell ref="X4:X5"/>
    <mergeCell ref="Y4:Y5"/>
    <mergeCell ref="Z4:Z5"/>
    <mergeCell ref="AB4:AB5"/>
    <mergeCell ref="AC4:AP4"/>
    <mergeCell ref="AQ4:AQ5"/>
    <mergeCell ref="D32:E32"/>
    <mergeCell ref="AR4:BF4"/>
    <mergeCell ref="A24:P24"/>
    <mergeCell ref="Q24:AA24"/>
    <mergeCell ref="AB24:AP24"/>
    <mergeCell ref="AQ24:BF24"/>
    <mergeCell ref="Q4:Q5"/>
    <mergeCell ref="R4:R5"/>
    <mergeCell ref="S4:S5"/>
    <mergeCell ref="T4:T5"/>
    <mergeCell ref="U4:U5"/>
    <mergeCell ref="V4:V5"/>
    <mergeCell ref="W4:W5"/>
    <mergeCell ref="B52:D52"/>
    <mergeCell ref="B53:D53"/>
    <mergeCell ref="B54:D54"/>
    <mergeCell ref="A3:P3"/>
    <mergeCell ref="A4:A5"/>
    <mergeCell ref="B4:B5"/>
    <mergeCell ref="C4:C5"/>
    <mergeCell ref="D4:D5"/>
    <mergeCell ref="E4:E5"/>
    <mergeCell ref="F4:F5"/>
    <mergeCell ref="G4:H5"/>
    <mergeCell ref="I4:I5"/>
    <mergeCell ref="J4:J5"/>
    <mergeCell ref="K4:N4"/>
    <mergeCell ref="O4:O5"/>
    <mergeCell ref="P4:P5"/>
  </mergeCells>
  <phoneticPr fontId="29" type="noConversion"/>
  <dataValidations count="11">
    <dataValidation type="list" allowBlank="1" showInputMessage="1" showErrorMessage="1" sqref="J1:J2 J32:J45" xr:uid="{00000000-0002-0000-0200-000000000000}">
      <formula1>"dobry, dostateczny, zły"</formula1>
    </dataValidation>
    <dataValidation type="list" allowBlank="1" showInputMessage="1" showErrorMessage="1" sqref="AC1:AC2 V1:Z2 AC32:AC45 V32:Z45" xr:uid="{00000000-0002-0000-0200-000001000000}">
      <formula1>"TAK - A i B, TAK - tylko A, TAK - tylko B, NIE"</formula1>
    </dataValidation>
    <dataValidation type="list" allowBlank="1" showInputMessage="1" showErrorMessage="1" sqref="AX1:AZ2 AX32:AZ45" xr:uid="{00000000-0002-0000-0200-000002000000}">
      <formula1>"TAK - uruchamiana automatycznie, TAK - uruchamiana ręcznie, NIE"</formula1>
    </dataValidation>
    <dataValidation type="list" allowBlank="1" showInputMessage="1" showErrorMessage="1" sqref="AN1:AN2 AN32:AN45" xr:uid="{00000000-0002-0000-0200-000003000000}">
      <formula1>"TAK - wewnętrzny, TAK - zewnętrzny, TAK - wewnętrzny i zewnętrzny, NIE"</formula1>
    </dataValidation>
    <dataValidation type="list" allowBlank="1" showInputMessage="1" showErrorMessage="1" sqref="S1:S2 AL1:AM2 BB1:BB2 AO1:AR2 M1:N2 V1:AH2 BD1:BE2 V32:AH45 M32:N45 AO32:AR45 BB32:BB45 AL32:AM45 S32:S45 BD32:BE45" xr:uid="{00000000-0002-0000-0200-000004000000}">
      <formula1>"TAK, NIE"</formula1>
    </dataValidation>
    <dataValidation type="list" allowBlank="1" showErrorMessage="1" sqref="E6:E22 E25:E30" xr:uid="{6F47C652-A0A3-48C1-8658-0DDA2BE2FAE5}">
      <formula1>"dobry,dostateczny,zły"</formula1>
      <formula2>0</formula2>
    </dataValidation>
    <dataValidation type="list" allowBlank="1" showErrorMessage="1" sqref="D6:D22 D25:D30" xr:uid="{A2A5B3DE-5F75-4447-A2AF-36A8B8BF73FC}">
      <formula1>"TAK,NIE,NIE - do rozbióki"</formula1>
      <formula2>0</formula2>
    </dataValidation>
    <dataValidation type="list" allowBlank="1" showErrorMessage="1" sqref="H6:H23 H25:H31" xr:uid="{523E5CBD-4DE0-43AF-9E0D-6CB80AAB8DC0}">
      <formula1>"KB,WO,RZ,inna"</formula1>
      <formula2>0</formula2>
    </dataValidation>
    <dataValidation type="list" allowBlank="1" showErrorMessage="1" sqref="V6:V22 V25:V31" xr:uid="{89B0C7D9-1F5B-40BF-881B-3FFBE66B2B46}">
      <formula1>"TAK - A i B,TAK - tylko A,TAK - tylko B,NIE"</formula1>
      <formula2>0</formula2>
    </dataValidation>
    <dataValidation type="list" allowBlank="1" showErrorMessage="1" sqref="AC6:AG22 R25:R31 Q24 T25:U31 W25:W31 AK25:AO31 AR6:AS22 AB24 BB25:BE31 AC25:AG31 W6:W22 BB6:BE22 AK6:AO22 R6:R22 T6:U22 AR25:AS31" xr:uid="{EACA050E-8591-4724-A3A0-762002130090}">
      <formula1>"TAK,NIE"</formula1>
      <formula2>0</formula2>
    </dataValidation>
    <dataValidation type="list" allowBlank="1" showErrorMessage="1" sqref="E33:E41" xr:uid="{F0D0B499-596D-4D99-AD50-2385A4E29800}">
      <formula1>"WO,KB,RZ,inna"</formula1>
      <formula2>0</formula2>
    </dataValidation>
  </dataValidations>
  <pageMargins left="0.7" right="0.7" top="0.75" bottom="0.75" header="0.3" footer="0.3"/>
  <pageSetup paperSize="8" scale="92" orientation="landscape" r:id="rId1"/>
  <headerFooter>
    <oddHeader>&amp;RZakładka nr 2 - wykaz mienia oraz zabezpieczeń</oddHeader>
    <oddFooter>&amp;RStrona &amp;P z &amp;N</oddFooter>
  </headerFooter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79"/>
  <sheetViews>
    <sheetView topLeftCell="A546" zoomScale="70" zoomScaleNormal="70" workbookViewId="0">
      <selection activeCell="F564" sqref="F564"/>
    </sheetView>
  </sheetViews>
  <sheetFormatPr defaultColWidth="9.140625" defaultRowHeight="14.25"/>
  <cols>
    <col min="1" max="1" width="6.5703125" style="16" customWidth="1"/>
    <col min="2" max="2" width="47.7109375" style="12" customWidth="1"/>
    <col min="3" max="3" width="30.42578125" style="9" customWidth="1"/>
    <col min="4" max="4" width="14.5703125" style="10" customWidth="1"/>
    <col min="5" max="5" width="25" style="10" customWidth="1"/>
    <col min="6" max="6" width="23.42578125" style="15" customWidth="1"/>
    <col min="7" max="7" width="40" style="14" customWidth="1"/>
    <col min="8" max="8" width="19.28515625" style="13" customWidth="1"/>
    <col min="9" max="9" width="33.28515625" style="11" customWidth="1"/>
    <col min="10" max="10" width="9.140625" style="2"/>
    <col min="11" max="11" width="10.85546875" style="2" bestFit="1" customWidth="1"/>
    <col min="12" max="16384" width="9.140625" style="2"/>
  </cols>
  <sheetData>
    <row r="1" spans="1:12" s="30" customFormat="1">
      <c r="A1" s="31"/>
      <c r="B1" s="36"/>
      <c r="C1" s="32"/>
      <c r="D1" s="31"/>
      <c r="E1" s="31"/>
      <c r="F1" s="33"/>
      <c r="G1" s="34"/>
      <c r="H1" s="35"/>
      <c r="I1" s="35"/>
    </row>
    <row r="3" spans="1:12">
      <c r="A3" s="2"/>
      <c r="B3" s="2"/>
      <c r="C3" s="2"/>
      <c r="D3" s="2"/>
      <c r="E3" s="2"/>
      <c r="F3" s="2"/>
      <c r="G3" s="2"/>
      <c r="H3" s="2"/>
      <c r="I3" s="2"/>
    </row>
    <row r="4" spans="1:12">
      <c r="A4" s="2"/>
      <c r="B4" s="2"/>
      <c r="C4" s="2"/>
      <c r="D4" s="2"/>
      <c r="E4" s="2"/>
      <c r="F4" s="2"/>
      <c r="G4" s="2"/>
      <c r="H4" s="2"/>
      <c r="I4" s="2"/>
    </row>
    <row r="5" spans="1:12">
      <c r="A5" s="2"/>
      <c r="B5" s="2"/>
      <c r="C5" s="2"/>
      <c r="D5" s="2"/>
      <c r="E5" s="2"/>
      <c r="F5" s="2"/>
      <c r="G5" s="2"/>
      <c r="H5" s="2"/>
      <c r="I5" s="2"/>
    </row>
    <row r="6" spans="1:12" ht="14.25" customHeight="1">
      <c r="A6" s="2"/>
      <c r="B6" s="2"/>
      <c r="C6" s="2"/>
      <c r="D6" s="2"/>
      <c r="E6" s="2"/>
      <c r="F6" s="2"/>
      <c r="G6" s="2"/>
      <c r="H6" s="2"/>
      <c r="I6" s="2"/>
    </row>
    <row r="7" spans="1:12">
      <c r="A7" s="2"/>
      <c r="B7" s="2"/>
      <c r="C7" s="2"/>
      <c r="D7" s="2"/>
      <c r="E7" s="2"/>
      <c r="F7" s="2"/>
      <c r="G7" s="2"/>
      <c r="H7" s="2"/>
      <c r="I7" s="2"/>
    </row>
    <row r="8" spans="1:12">
      <c r="A8" s="2"/>
      <c r="B8" s="2"/>
      <c r="C8" s="2"/>
      <c r="D8" s="2"/>
      <c r="E8" s="2"/>
      <c r="F8" s="2"/>
      <c r="G8" s="2"/>
      <c r="H8" s="2"/>
      <c r="I8" s="2"/>
    </row>
    <row r="9" spans="1:12">
      <c r="A9" s="2"/>
      <c r="B9" s="2"/>
      <c r="C9" s="2"/>
      <c r="D9" s="2"/>
      <c r="E9" s="2"/>
      <c r="F9" s="2"/>
      <c r="G9" s="2"/>
      <c r="H9" s="2"/>
      <c r="I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</row>
    <row r="14" spans="1:12" ht="15.75">
      <c r="A14" s="292" t="s">
        <v>308</v>
      </c>
      <c r="B14" s="292"/>
      <c r="C14" s="292"/>
      <c r="D14" s="292"/>
      <c r="E14" s="292"/>
      <c r="F14" s="292"/>
      <c r="G14" s="292"/>
      <c r="H14" s="292"/>
      <c r="I14" s="292"/>
      <c r="J14" s="168"/>
      <c r="K14" s="168"/>
      <c r="L14" s="168"/>
    </row>
    <row r="15" spans="1:12" ht="15.75" thickBot="1">
      <c r="A15" s="169"/>
      <c r="B15" s="169"/>
      <c r="C15" s="169"/>
      <c r="D15" s="170"/>
      <c r="E15" s="169"/>
      <c r="F15" s="169"/>
      <c r="G15" s="169"/>
      <c r="H15" s="170"/>
      <c r="I15" s="168"/>
      <c r="J15" s="168"/>
      <c r="K15" s="168"/>
      <c r="L15" s="168"/>
    </row>
    <row r="16" spans="1:12" ht="15.75">
      <c r="A16" s="293" t="s">
        <v>309</v>
      </c>
      <c r="B16" s="293"/>
      <c r="C16" s="293"/>
      <c r="D16" s="293"/>
      <c r="E16" s="293"/>
      <c r="F16" s="293"/>
      <c r="G16" s="293"/>
      <c r="H16" s="293"/>
      <c r="I16" s="293"/>
      <c r="J16" s="168"/>
      <c r="K16" s="168"/>
      <c r="L16" s="168"/>
    </row>
    <row r="17" spans="1:12" ht="15">
      <c r="A17" s="294" t="s">
        <v>310</v>
      </c>
      <c r="B17" s="294"/>
      <c r="C17" s="294"/>
      <c r="D17" s="294"/>
      <c r="E17" s="294"/>
      <c r="F17" s="294"/>
      <c r="G17" s="294"/>
      <c r="H17" s="294"/>
      <c r="I17" s="294"/>
      <c r="J17" s="168"/>
      <c r="K17" s="168"/>
      <c r="L17" s="171"/>
    </row>
    <row r="18" spans="1:12" ht="72">
      <c r="A18" s="172" t="s">
        <v>0</v>
      </c>
      <c r="B18" s="172" t="s">
        <v>38</v>
      </c>
      <c r="C18" s="172" t="s">
        <v>311</v>
      </c>
      <c r="D18" s="172" t="s">
        <v>39</v>
      </c>
      <c r="E18" s="172" t="s">
        <v>312</v>
      </c>
      <c r="F18" s="172" t="s">
        <v>313</v>
      </c>
      <c r="G18" s="172" t="s">
        <v>314</v>
      </c>
      <c r="H18" s="172" t="s">
        <v>40</v>
      </c>
      <c r="I18" s="172" t="s">
        <v>315</v>
      </c>
      <c r="J18" s="173"/>
      <c r="K18" s="173"/>
      <c r="L18" s="173"/>
    </row>
    <row r="19" spans="1:12" ht="24">
      <c r="A19" s="174">
        <v>1</v>
      </c>
      <c r="B19" s="175" t="s">
        <v>316</v>
      </c>
      <c r="C19" s="175" t="s">
        <v>317</v>
      </c>
      <c r="D19" s="176">
        <v>2020</v>
      </c>
      <c r="E19" s="176">
        <v>1</v>
      </c>
      <c r="F19" s="177">
        <v>2844.09</v>
      </c>
      <c r="G19" s="178"/>
      <c r="H19" s="179" t="s">
        <v>318</v>
      </c>
      <c r="I19" s="178" t="s">
        <v>85</v>
      </c>
      <c r="J19" s="168"/>
      <c r="K19" s="168"/>
      <c r="L19" s="168"/>
    </row>
    <row r="20" spans="1:12" ht="15">
      <c r="A20" s="174">
        <v>2</v>
      </c>
      <c r="B20" s="175" t="s">
        <v>319</v>
      </c>
      <c r="C20" s="175" t="s">
        <v>320</v>
      </c>
      <c r="D20" s="176">
        <v>2016</v>
      </c>
      <c r="E20" s="176">
        <v>2</v>
      </c>
      <c r="F20" s="177">
        <v>458.8</v>
      </c>
      <c r="G20" s="178"/>
      <c r="H20" s="180" t="s">
        <v>101</v>
      </c>
      <c r="I20" s="178" t="s">
        <v>85</v>
      </c>
      <c r="J20" s="168"/>
      <c r="K20" s="168"/>
      <c r="L20" s="168"/>
    </row>
    <row r="21" spans="1:12" ht="15">
      <c r="A21" s="174">
        <v>3</v>
      </c>
      <c r="B21" s="175" t="s">
        <v>86</v>
      </c>
      <c r="C21" s="175" t="s">
        <v>321</v>
      </c>
      <c r="D21" s="176">
        <v>2016</v>
      </c>
      <c r="E21" s="176">
        <v>1</v>
      </c>
      <c r="F21" s="177">
        <v>331.39</v>
      </c>
      <c r="G21" s="178"/>
      <c r="H21" s="180" t="s">
        <v>101</v>
      </c>
      <c r="I21" s="178" t="s">
        <v>85</v>
      </c>
      <c r="J21" s="168"/>
      <c r="K21" s="168"/>
      <c r="L21" s="168"/>
    </row>
    <row r="22" spans="1:12" ht="15">
      <c r="A22" s="174">
        <v>4</v>
      </c>
      <c r="B22" s="175" t="s">
        <v>103</v>
      </c>
      <c r="C22" s="181">
        <v>41165</v>
      </c>
      <c r="D22" s="176">
        <v>2017</v>
      </c>
      <c r="E22" s="176">
        <v>1</v>
      </c>
      <c r="F22" s="177">
        <v>6802</v>
      </c>
      <c r="G22" s="178"/>
      <c r="H22" s="180" t="s">
        <v>101</v>
      </c>
      <c r="I22" s="178" t="s">
        <v>85</v>
      </c>
      <c r="J22" s="168"/>
      <c r="K22" s="168"/>
      <c r="L22" s="168"/>
    </row>
    <row r="23" spans="1:12" ht="15">
      <c r="A23" s="174">
        <v>5</v>
      </c>
      <c r="B23" s="175" t="s">
        <v>322</v>
      </c>
      <c r="C23" s="175" t="s">
        <v>323</v>
      </c>
      <c r="D23" s="176">
        <v>2019</v>
      </c>
      <c r="E23" s="176">
        <v>1</v>
      </c>
      <c r="F23" s="177">
        <v>263.22000000000003</v>
      </c>
      <c r="G23" s="178"/>
      <c r="H23" s="180" t="s">
        <v>101</v>
      </c>
      <c r="I23" s="178" t="s">
        <v>85</v>
      </c>
      <c r="J23" s="168"/>
      <c r="K23" s="168"/>
      <c r="L23" s="168"/>
    </row>
    <row r="24" spans="1:12" ht="15">
      <c r="A24" s="174">
        <v>6</v>
      </c>
      <c r="B24" s="175" t="s">
        <v>324</v>
      </c>
      <c r="C24" s="175" t="s">
        <v>325</v>
      </c>
      <c r="D24" s="176">
        <v>2017</v>
      </c>
      <c r="E24" s="176">
        <v>1</v>
      </c>
      <c r="F24" s="177">
        <v>492</v>
      </c>
      <c r="G24" s="178"/>
      <c r="H24" s="180" t="s">
        <v>101</v>
      </c>
      <c r="I24" s="178" t="s">
        <v>85</v>
      </c>
      <c r="J24" s="168"/>
      <c r="K24" s="168"/>
      <c r="L24" s="168"/>
    </row>
    <row r="25" spans="1:12" ht="15">
      <c r="A25" s="174">
        <v>7</v>
      </c>
      <c r="B25" s="175" t="s">
        <v>326</v>
      </c>
      <c r="C25" s="175" t="s">
        <v>327</v>
      </c>
      <c r="D25" s="176">
        <v>2018</v>
      </c>
      <c r="E25" s="176">
        <v>1</v>
      </c>
      <c r="F25" s="177">
        <v>1906.5</v>
      </c>
      <c r="G25" s="178"/>
      <c r="H25" s="180" t="s">
        <v>101</v>
      </c>
      <c r="I25" s="178" t="s">
        <v>85</v>
      </c>
      <c r="J25" s="168"/>
      <c r="K25" s="168"/>
      <c r="L25" s="168"/>
    </row>
    <row r="26" spans="1:12" ht="15">
      <c r="A26" s="174">
        <v>8</v>
      </c>
      <c r="B26" s="175" t="s">
        <v>86</v>
      </c>
      <c r="C26" s="175" t="s">
        <v>328</v>
      </c>
      <c r="D26" s="176">
        <v>2016</v>
      </c>
      <c r="E26" s="176">
        <v>1</v>
      </c>
      <c r="F26" s="177">
        <v>180.85</v>
      </c>
      <c r="G26" s="178"/>
      <c r="H26" s="180" t="s">
        <v>101</v>
      </c>
      <c r="I26" s="178" t="s">
        <v>85</v>
      </c>
      <c r="J26" s="182">
        <f>SUM(F19:F26)</f>
        <v>13278.85</v>
      </c>
      <c r="K26" s="183"/>
      <c r="L26" s="168"/>
    </row>
    <row r="27" spans="1:12" ht="15">
      <c r="A27" s="174">
        <v>9</v>
      </c>
      <c r="B27" s="175" t="s">
        <v>329</v>
      </c>
      <c r="C27" s="181">
        <v>81420</v>
      </c>
      <c r="D27" s="176">
        <v>2015</v>
      </c>
      <c r="E27" s="176">
        <v>1</v>
      </c>
      <c r="F27" s="177">
        <v>8929.57</v>
      </c>
      <c r="G27" s="178"/>
      <c r="H27" s="180" t="s">
        <v>330</v>
      </c>
      <c r="I27" s="178"/>
      <c r="J27" s="183"/>
      <c r="K27" s="183"/>
      <c r="L27" s="168"/>
    </row>
    <row r="28" spans="1:12" ht="15">
      <c r="A28" s="174">
        <v>10</v>
      </c>
      <c r="B28" s="175" t="s">
        <v>331</v>
      </c>
      <c r="C28" s="181">
        <v>81503</v>
      </c>
      <c r="D28" s="176">
        <v>2019</v>
      </c>
      <c r="E28" s="176">
        <v>1</v>
      </c>
      <c r="F28" s="177">
        <v>24300</v>
      </c>
      <c r="G28" s="178"/>
      <c r="H28" s="180" t="s">
        <v>330</v>
      </c>
      <c r="I28" s="178"/>
      <c r="J28" s="183"/>
      <c r="K28" s="183"/>
      <c r="L28" s="168"/>
    </row>
    <row r="29" spans="1:12" ht="15">
      <c r="A29" s="174">
        <v>11</v>
      </c>
      <c r="B29" s="175" t="s">
        <v>332</v>
      </c>
      <c r="C29" s="181">
        <v>81421</v>
      </c>
      <c r="D29" s="176">
        <v>2015</v>
      </c>
      <c r="E29" s="176">
        <v>1</v>
      </c>
      <c r="F29" s="177">
        <v>20379.599999999999</v>
      </c>
      <c r="G29" s="178"/>
      <c r="H29" s="180" t="s">
        <v>330</v>
      </c>
      <c r="I29" s="178"/>
      <c r="J29" s="183"/>
      <c r="K29" s="183"/>
      <c r="L29" s="168"/>
    </row>
    <row r="30" spans="1:12" ht="15">
      <c r="A30" s="174">
        <v>12</v>
      </c>
      <c r="B30" s="175" t="s">
        <v>333</v>
      </c>
      <c r="C30" s="181">
        <v>81422</v>
      </c>
      <c r="D30" s="176">
        <v>2015</v>
      </c>
      <c r="E30" s="176">
        <v>1</v>
      </c>
      <c r="F30" s="177">
        <v>6609.6</v>
      </c>
      <c r="G30" s="178"/>
      <c r="H30" s="180" t="s">
        <v>330</v>
      </c>
      <c r="I30" s="178"/>
      <c r="J30" s="183"/>
      <c r="K30" s="183"/>
      <c r="L30" s="168"/>
    </row>
    <row r="31" spans="1:12" ht="15">
      <c r="A31" s="174">
        <v>13</v>
      </c>
      <c r="B31" s="175" t="s">
        <v>334</v>
      </c>
      <c r="C31" s="175" t="s">
        <v>335</v>
      </c>
      <c r="D31" s="176">
        <v>2018</v>
      </c>
      <c r="E31" s="176">
        <v>1</v>
      </c>
      <c r="F31" s="177">
        <v>2677.5</v>
      </c>
      <c r="G31" s="178"/>
      <c r="H31" s="180" t="s">
        <v>330</v>
      </c>
      <c r="I31" s="178"/>
      <c r="J31" s="183"/>
      <c r="K31" s="183"/>
      <c r="L31" s="168"/>
    </row>
    <row r="32" spans="1:12" ht="15">
      <c r="A32" s="174">
        <v>14</v>
      </c>
      <c r="B32" s="184" t="s">
        <v>336</v>
      </c>
      <c r="C32" s="175" t="s">
        <v>337</v>
      </c>
      <c r="D32" s="176">
        <v>2021</v>
      </c>
      <c r="E32" s="176">
        <v>1</v>
      </c>
      <c r="F32" s="177">
        <v>4503.6000000000004</v>
      </c>
      <c r="G32" s="178"/>
      <c r="H32" s="180" t="s">
        <v>330</v>
      </c>
      <c r="I32" s="178"/>
      <c r="J32" s="183"/>
      <c r="K32" s="183"/>
      <c r="L32" s="168"/>
    </row>
    <row r="33" spans="1:12" ht="15">
      <c r="A33" s="174">
        <v>15</v>
      </c>
      <c r="B33" s="184" t="s">
        <v>338</v>
      </c>
      <c r="C33" s="175" t="s">
        <v>339</v>
      </c>
      <c r="D33" s="176">
        <v>2021</v>
      </c>
      <c r="E33" s="176">
        <v>1</v>
      </c>
      <c r="F33" s="177">
        <v>4838.3999999999996</v>
      </c>
      <c r="G33" s="178"/>
      <c r="H33" s="180" t="s">
        <v>330</v>
      </c>
      <c r="I33" s="178"/>
      <c r="J33" s="183"/>
      <c r="K33" s="183"/>
      <c r="L33" s="168"/>
    </row>
    <row r="34" spans="1:12" ht="15">
      <c r="A34" s="174">
        <v>16</v>
      </c>
      <c r="B34" s="175" t="s">
        <v>340</v>
      </c>
      <c r="C34" s="175" t="s">
        <v>341</v>
      </c>
      <c r="D34" s="176">
        <v>2016</v>
      </c>
      <c r="E34" s="176">
        <v>1</v>
      </c>
      <c r="F34" s="177">
        <v>528.4</v>
      </c>
      <c r="G34" s="178"/>
      <c r="H34" s="180" t="s">
        <v>330</v>
      </c>
      <c r="I34" s="178"/>
      <c r="J34" s="183"/>
      <c r="K34" s="183"/>
      <c r="L34" s="168"/>
    </row>
    <row r="35" spans="1:12" ht="15">
      <c r="A35" s="174">
        <v>17</v>
      </c>
      <c r="B35" s="175" t="s">
        <v>342</v>
      </c>
      <c r="C35" s="175" t="s">
        <v>343</v>
      </c>
      <c r="D35" s="176">
        <v>2015</v>
      </c>
      <c r="E35" s="176">
        <v>1</v>
      </c>
      <c r="F35" s="177">
        <v>2600.64</v>
      </c>
      <c r="G35" s="178"/>
      <c r="H35" s="180" t="s">
        <v>330</v>
      </c>
      <c r="I35" s="178"/>
      <c r="J35" s="183"/>
      <c r="K35" s="183"/>
      <c r="L35" s="168"/>
    </row>
    <row r="36" spans="1:12" ht="15">
      <c r="A36" s="174">
        <v>18</v>
      </c>
      <c r="B36" s="175" t="s">
        <v>344</v>
      </c>
      <c r="C36" s="175" t="s">
        <v>345</v>
      </c>
      <c r="D36" s="176">
        <v>2015</v>
      </c>
      <c r="E36" s="176">
        <v>1</v>
      </c>
      <c r="F36" s="177">
        <v>1759.11</v>
      </c>
      <c r="G36" s="178"/>
      <c r="H36" s="180" t="s">
        <v>330</v>
      </c>
      <c r="I36" s="178"/>
      <c r="J36" s="183"/>
      <c r="K36" s="183"/>
      <c r="L36" s="168"/>
    </row>
    <row r="37" spans="1:12" ht="15">
      <c r="A37" s="174">
        <v>19</v>
      </c>
      <c r="B37" s="175" t="s">
        <v>344</v>
      </c>
      <c r="C37" s="175" t="s">
        <v>346</v>
      </c>
      <c r="D37" s="176">
        <v>2021</v>
      </c>
      <c r="E37" s="176">
        <v>2</v>
      </c>
      <c r="F37" s="177">
        <v>7039.98</v>
      </c>
      <c r="G37" s="178"/>
      <c r="H37" s="180" t="s">
        <v>330</v>
      </c>
      <c r="I37" s="178"/>
      <c r="J37" s="183"/>
      <c r="K37" s="183"/>
      <c r="L37" s="168"/>
    </row>
    <row r="38" spans="1:12" ht="15">
      <c r="A38" s="174">
        <v>20</v>
      </c>
      <c r="B38" s="175" t="s">
        <v>344</v>
      </c>
      <c r="C38" s="175" t="s">
        <v>347</v>
      </c>
      <c r="D38" s="176">
        <v>2015</v>
      </c>
      <c r="E38" s="176">
        <v>1</v>
      </c>
      <c r="F38" s="177">
        <v>2302.34</v>
      </c>
      <c r="G38" s="178"/>
      <c r="H38" s="180" t="s">
        <v>330</v>
      </c>
      <c r="I38" s="178"/>
      <c r="J38" s="183"/>
      <c r="K38" s="183"/>
      <c r="L38" s="168"/>
    </row>
    <row r="39" spans="1:12" ht="15">
      <c r="A39" s="174">
        <v>21</v>
      </c>
      <c r="B39" s="175" t="s">
        <v>348</v>
      </c>
      <c r="C39" s="175" t="s">
        <v>349</v>
      </c>
      <c r="D39" s="176">
        <v>2021</v>
      </c>
      <c r="E39" s="176">
        <v>1</v>
      </c>
      <c r="F39" s="177">
        <v>1476</v>
      </c>
      <c r="G39" s="178"/>
      <c r="H39" s="180" t="s">
        <v>330</v>
      </c>
      <c r="I39" s="178"/>
      <c r="J39" s="183"/>
      <c r="K39" s="183"/>
      <c r="L39" s="168"/>
    </row>
    <row r="40" spans="1:12" ht="15">
      <c r="A40" s="174">
        <v>22</v>
      </c>
      <c r="B40" s="175" t="s">
        <v>348</v>
      </c>
      <c r="C40" s="175" t="s">
        <v>350</v>
      </c>
      <c r="D40" s="176">
        <v>2021</v>
      </c>
      <c r="E40" s="176">
        <v>1</v>
      </c>
      <c r="F40" s="177">
        <v>1476</v>
      </c>
      <c r="G40" s="178"/>
      <c r="H40" s="180" t="s">
        <v>330</v>
      </c>
      <c r="I40" s="178"/>
      <c r="J40" s="183"/>
      <c r="K40" s="183"/>
      <c r="L40" s="168"/>
    </row>
    <row r="41" spans="1:12" ht="15">
      <c r="A41" s="174">
        <v>23</v>
      </c>
      <c r="B41" s="175" t="s">
        <v>351</v>
      </c>
      <c r="C41" s="175" t="s">
        <v>352</v>
      </c>
      <c r="D41" s="176">
        <v>2019</v>
      </c>
      <c r="E41" s="176">
        <v>1</v>
      </c>
      <c r="F41" s="177">
        <v>5398.92</v>
      </c>
      <c r="G41" s="178"/>
      <c r="H41" s="180" t="s">
        <v>330</v>
      </c>
      <c r="I41" s="178"/>
      <c r="J41" s="183"/>
      <c r="K41" s="183"/>
      <c r="L41" s="168"/>
    </row>
    <row r="42" spans="1:12" ht="15">
      <c r="A42" s="174">
        <v>24</v>
      </c>
      <c r="B42" s="175" t="s">
        <v>353</v>
      </c>
      <c r="C42" s="175" t="s">
        <v>354</v>
      </c>
      <c r="D42" s="176">
        <v>2020</v>
      </c>
      <c r="E42" s="176">
        <v>1</v>
      </c>
      <c r="F42" s="177">
        <v>2332.6799999999998</v>
      </c>
      <c r="G42" s="178"/>
      <c r="H42" s="180" t="s">
        <v>330</v>
      </c>
      <c r="I42" s="178"/>
      <c r="J42" s="183"/>
      <c r="K42" s="183"/>
      <c r="L42" s="168"/>
    </row>
    <row r="43" spans="1:12" ht="15">
      <c r="A43" s="174">
        <v>25</v>
      </c>
      <c r="B43" s="175" t="s">
        <v>353</v>
      </c>
      <c r="C43" s="175" t="s">
        <v>355</v>
      </c>
      <c r="D43" s="176">
        <v>2020</v>
      </c>
      <c r="E43" s="176">
        <v>1</v>
      </c>
      <c r="F43" s="177">
        <v>2405.58</v>
      </c>
      <c r="G43" s="178"/>
      <c r="H43" s="180" t="s">
        <v>330</v>
      </c>
      <c r="I43" s="178"/>
      <c r="J43" s="183"/>
      <c r="K43" s="183"/>
      <c r="L43" s="168"/>
    </row>
    <row r="44" spans="1:12" ht="15">
      <c r="A44" s="174">
        <v>26</v>
      </c>
      <c r="B44" s="175" t="s">
        <v>353</v>
      </c>
      <c r="C44" s="175" t="s">
        <v>356</v>
      </c>
      <c r="D44" s="176">
        <v>2021</v>
      </c>
      <c r="E44" s="176">
        <v>2</v>
      </c>
      <c r="F44" s="177">
        <v>4760.28</v>
      </c>
      <c r="G44" s="178"/>
      <c r="H44" s="180" t="s">
        <v>330</v>
      </c>
      <c r="I44" s="178"/>
      <c r="J44" s="183"/>
      <c r="K44" s="183"/>
      <c r="L44" s="168"/>
    </row>
    <row r="45" spans="1:12" ht="15">
      <c r="A45" s="174">
        <v>27</v>
      </c>
      <c r="B45" s="184" t="s">
        <v>357</v>
      </c>
      <c r="C45" s="175" t="s">
        <v>358</v>
      </c>
      <c r="D45" s="176">
        <v>2021</v>
      </c>
      <c r="E45" s="176">
        <v>1</v>
      </c>
      <c r="F45" s="177">
        <v>9949.5</v>
      </c>
      <c r="G45" s="178"/>
      <c r="H45" s="180" t="s">
        <v>330</v>
      </c>
      <c r="I45" s="178"/>
      <c r="J45" s="185">
        <f>SUM(F27:F45)</f>
        <v>114267.69999999997</v>
      </c>
      <c r="K45" s="183">
        <f>J26+J45</f>
        <v>127546.54999999997</v>
      </c>
      <c r="L45" s="168"/>
    </row>
    <row r="46" spans="1:12" ht="36">
      <c r="A46" s="174">
        <v>28</v>
      </c>
      <c r="B46" s="175" t="s">
        <v>316</v>
      </c>
      <c r="C46" s="181" t="s">
        <v>359</v>
      </c>
      <c r="D46" s="176">
        <v>2020</v>
      </c>
      <c r="E46" s="176">
        <v>1</v>
      </c>
      <c r="F46" s="177">
        <v>2844.09</v>
      </c>
      <c r="G46" s="178"/>
      <c r="H46" s="186" t="s">
        <v>360</v>
      </c>
      <c r="I46" s="178" t="s">
        <v>85</v>
      </c>
      <c r="J46" s="187"/>
      <c r="K46" s="168"/>
      <c r="L46" s="168"/>
    </row>
    <row r="47" spans="1:12" ht="15">
      <c r="A47" s="174">
        <v>29</v>
      </c>
      <c r="B47" s="175" t="s">
        <v>361</v>
      </c>
      <c r="C47" s="175" t="s">
        <v>362</v>
      </c>
      <c r="D47" s="176">
        <v>2021</v>
      </c>
      <c r="E47" s="176">
        <v>1</v>
      </c>
      <c r="F47" s="177">
        <v>1789.8</v>
      </c>
      <c r="G47" s="178"/>
      <c r="H47" s="180" t="s">
        <v>101</v>
      </c>
      <c r="I47" s="178" t="s">
        <v>85</v>
      </c>
      <c r="J47" s="168"/>
      <c r="K47" s="168"/>
      <c r="L47" s="168"/>
    </row>
    <row r="48" spans="1:12" ht="15">
      <c r="A48" s="174">
        <v>30</v>
      </c>
      <c r="B48" s="175" t="s">
        <v>322</v>
      </c>
      <c r="C48" s="175" t="s">
        <v>363</v>
      </c>
      <c r="D48" s="176">
        <v>2019</v>
      </c>
      <c r="E48" s="176">
        <v>1</v>
      </c>
      <c r="F48" s="177">
        <v>263.22000000000003</v>
      </c>
      <c r="G48" s="178"/>
      <c r="H48" s="180" t="s">
        <v>101</v>
      </c>
      <c r="I48" s="178" t="s">
        <v>85</v>
      </c>
      <c r="J48" s="187"/>
      <c r="K48" s="168"/>
      <c r="L48" s="168"/>
    </row>
    <row r="49" spans="1:12" ht="15">
      <c r="A49" s="174">
        <v>31</v>
      </c>
      <c r="B49" s="175" t="s">
        <v>364</v>
      </c>
      <c r="C49" s="175" t="s">
        <v>365</v>
      </c>
      <c r="D49" s="176">
        <v>2020</v>
      </c>
      <c r="E49" s="176">
        <v>1</v>
      </c>
      <c r="F49" s="177">
        <v>725.7</v>
      </c>
      <c r="G49" s="178"/>
      <c r="H49" s="180" t="s">
        <v>101</v>
      </c>
      <c r="I49" s="178" t="s">
        <v>85</v>
      </c>
      <c r="J49" s="187"/>
      <c r="K49" s="168"/>
      <c r="L49" s="168"/>
    </row>
    <row r="50" spans="1:12" ht="15">
      <c r="A50" s="174">
        <v>32</v>
      </c>
      <c r="B50" s="175" t="s">
        <v>366</v>
      </c>
      <c r="C50" s="175" t="s">
        <v>367</v>
      </c>
      <c r="D50" s="176">
        <v>2018</v>
      </c>
      <c r="E50" s="176">
        <v>2</v>
      </c>
      <c r="F50" s="177">
        <v>880.16</v>
      </c>
      <c r="G50" s="178"/>
      <c r="H50" s="180" t="s">
        <v>101</v>
      </c>
      <c r="I50" s="178" t="s">
        <v>85</v>
      </c>
      <c r="J50" s="187"/>
      <c r="K50" s="168"/>
      <c r="L50" s="168"/>
    </row>
    <row r="51" spans="1:12" ht="15">
      <c r="A51" s="174">
        <v>33</v>
      </c>
      <c r="B51" s="175" t="s">
        <v>326</v>
      </c>
      <c r="C51" s="175" t="s">
        <v>368</v>
      </c>
      <c r="D51" s="176">
        <v>2018</v>
      </c>
      <c r="E51" s="176">
        <v>1</v>
      </c>
      <c r="F51" s="177">
        <v>1906.5</v>
      </c>
      <c r="G51" s="178"/>
      <c r="H51" s="180" t="s">
        <v>101</v>
      </c>
      <c r="I51" s="178" t="s">
        <v>85</v>
      </c>
      <c r="J51" s="187"/>
      <c r="K51" s="168"/>
      <c r="L51" s="168"/>
    </row>
    <row r="52" spans="1:12" ht="15">
      <c r="A52" s="174">
        <v>34</v>
      </c>
      <c r="B52" s="175" t="s">
        <v>369</v>
      </c>
      <c r="C52" s="175" t="s">
        <v>370</v>
      </c>
      <c r="D52" s="176">
        <v>2018</v>
      </c>
      <c r="E52" s="176">
        <v>1</v>
      </c>
      <c r="F52" s="177">
        <v>805.61</v>
      </c>
      <c r="G52" s="178"/>
      <c r="H52" s="180" t="s">
        <v>101</v>
      </c>
      <c r="I52" s="178" t="s">
        <v>85</v>
      </c>
      <c r="J52" s="188"/>
      <c r="K52" s="183"/>
      <c r="L52" s="168"/>
    </row>
    <row r="53" spans="1:12" ht="15">
      <c r="A53" s="174">
        <v>35</v>
      </c>
      <c r="B53" s="175" t="s">
        <v>103</v>
      </c>
      <c r="C53" s="175" t="s">
        <v>371</v>
      </c>
      <c r="D53" s="176">
        <v>2018</v>
      </c>
      <c r="E53" s="176">
        <v>2</v>
      </c>
      <c r="F53" s="177">
        <v>5771.52</v>
      </c>
      <c r="G53" s="178"/>
      <c r="H53" s="180" t="s">
        <v>101</v>
      </c>
      <c r="I53" s="178" t="s">
        <v>85</v>
      </c>
      <c r="J53" s="189">
        <f>SUM(F46:F53)</f>
        <v>14986.600000000002</v>
      </c>
      <c r="K53" s="183"/>
      <c r="L53" s="168"/>
    </row>
    <row r="54" spans="1:12" ht="24">
      <c r="A54" s="174">
        <v>36</v>
      </c>
      <c r="B54" s="175" t="s">
        <v>344</v>
      </c>
      <c r="C54" s="175" t="s">
        <v>372</v>
      </c>
      <c r="D54" s="176">
        <v>2015</v>
      </c>
      <c r="E54" s="176">
        <v>1</v>
      </c>
      <c r="F54" s="177">
        <v>1800</v>
      </c>
      <c r="G54" s="178"/>
      <c r="H54" s="180" t="s">
        <v>373</v>
      </c>
      <c r="I54" s="178"/>
      <c r="J54" s="183"/>
      <c r="K54" s="183"/>
      <c r="L54" s="168"/>
    </row>
    <row r="55" spans="1:12" ht="24">
      <c r="A55" s="174">
        <v>37</v>
      </c>
      <c r="B55" s="175" t="s">
        <v>353</v>
      </c>
      <c r="C55" s="175" t="s">
        <v>374</v>
      </c>
      <c r="D55" s="176">
        <v>2021</v>
      </c>
      <c r="E55" s="176">
        <v>1</v>
      </c>
      <c r="F55" s="177">
        <v>1476</v>
      </c>
      <c r="G55" s="178"/>
      <c r="H55" s="180" t="s">
        <v>373</v>
      </c>
      <c r="I55" s="178"/>
      <c r="J55" s="183"/>
      <c r="K55" s="183"/>
      <c r="L55" s="168"/>
    </row>
    <row r="56" spans="1:12" ht="24">
      <c r="A56" s="174">
        <v>38</v>
      </c>
      <c r="B56" s="175" t="s">
        <v>353</v>
      </c>
      <c r="C56" s="175" t="s">
        <v>375</v>
      </c>
      <c r="D56" s="176">
        <v>2020</v>
      </c>
      <c r="E56" s="176">
        <v>1</v>
      </c>
      <c r="F56" s="177">
        <v>2405.58</v>
      </c>
      <c r="G56" s="178"/>
      <c r="H56" s="180" t="s">
        <v>373</v>
      </c>
      <c r="I56" s="178"/>
      <c r="J56" s="183"/>
      <c r="K56" s="183"/>
      <c r="L56" s="168"/>
    </row>
    <row r="57" spans="1:12" ht="24">
      <c r="A57" s="174">
        <v>39</v>
      </c>
      <c r="B57" s="175" t="s">
        <v>353</v>
      </c>
      <c r="C57" s="175" t="s">
        <v>376</v>
      </c>
      <c r="D57" s="176">
        <v>2020</v>
      </c>
      <c r="E57" s="176">
        <v>2</v>
      </c>
      <c r="F57" s="177">
        <v>4811.16</v>
      </c>
      <c r="G57" s="178"/>
      <c r="H57" s="180" t="s">
        <v>373</v>
      </c>
      <c r="I57" s="178"/>
      <c r="J57" s="183"/>
      <c r="K57" s="183"/>
      <c r="L57" s="168"/>
    </row>
    <row r="58" spans="1:12" ht="24">
      <c r="A58" s="174">
        <v>40</v>
      </c>
      <c r="B58" s="175" t="s">
        <v>377</v>
      </c>
      <c r="C58" s="175" t="s">
        <v>378</v>
      </c>
      <c r="D58" s="176">
        <v>2016</v>
      </c>
      <c r="E58" s="176">
        <v>1</v>
      </c>
      <c r="F58" s="177">
        <v>528.4</v>
      </c>
      <c r="G58" s="178"/>
      <c r="H58" s="180" t="s">
        <v>373</v>
      </c>
      <c r="I58" s="178"/>
      <c r="J58" s="183"/>
      <c r="K58" s="183"/>
      <c r="L58" s="168"/>
    </row>
    <row r="59" spans="1:12" ht="24">
      <c r="A59" s="174">
        <v>41</v>
      </c>
      <c r="B59" s="175" t="s">
        <v>379</v>
      </c>
      <c r="C59" s="181">
        <v>81397</v>
      </c>
      <c r="D59" s="176">
        <v>2015</v>
      </c>
      <c r="E59" s="176">
        <v>1</v>
      </c>
      <c r="F59" s="177">
        <v>117835.2</v>
      </c>
      <c r="G59" s="178"/>
      <c r="H59" s="180" t="s">
        <v>373</v>
      </c>
      <c r="I59" s="178"/>
      <c r="J59" s="183"/>
      <c r="K59" s="183"/>
      <c r="L59" s="168"/>
    </row>
    <row r="60" spans="1:12" ht="24">
      <c r="A60" s="174">
        <v>42</v>
      </c>
      <c r="B60" s="175" t="s">
        <v>380</v>
      </c>
      <c r="C60" s="181">
        <v>81398</v>
      </c>
      <c r="D60" s="176">
        <v>2015</v>
      </c>
      <c r="E60" s="176">
        <v>1</v>
      </c>
      <c r="F60" s="177">
        <v>23446.799999999999</v>
      </c>
      <c r="G60" s="178"/>
      <c r="H60" s="180" t="s">
        <v>373</v>
      </c>
      <c r="I60" s="178"/>
      <c r="J60" s="183"/>
      <c r="K60" s="183"/>
      <c r="L60" s="168"/>
    </row>
    <row r="61" spans="1:12" ht="24">
      <c r="A61" s="174">
        <v>43</v>
      </c>
      <c r="B61" s="175" t="s">
        <v>381</v>
      </c>
      <c r="C61" s="181">
        <v>81396</v>
      </c>
      <c r="D61" s="176">
        <v>2015</v>
      </c>
      <c r="E61" s="176">
        <v>1</v>
      </c>
      <c r="F61" s="177">
        <v>107975.52</v>
      </c>
      <c r="G61" s="178"/>
      <c r="H61" s="180" t="s">
        <v>373</v>
      </c>
      <c r="I61" s="178"/>
      <c r="J61" s="190">
        <f>SUM(F54:F61)</f>
        <v>260278.65999999997</v>
      </c>
      <c r="K61" s="183">
        <f>SUM(J53:J61)</f>
        <v>275265.25999999995</v>
      </c>
      <c r="L61" s="168"/>
    </row>
    <row r="62" spans="1:12" ht="24">
      <c r="A62" s="174">
        <v>44</v>
      </c>
      <c r="B62" s="175" t="s">
        <v>322</v>
      </c>
      <c r="C62" s="181" t="s">
        <v>382</v>
      </c>
      <c r="D62" s="176">
        <v>2019</v>
      </c>
      <c r="E62" s="176">
        <v>1</v>
      </c>
      <c r="F62" s="177">
        <v>263.22000000000003</v>
      </c>
      <c r="G62" s="178"/>
      <c r="H62" s="186" t="s">
        <v>383</v>
      </c>
      <c r="I62" s="178" t="s">
        <v>85</v>
      </c>
      <c r="J62" s="187"/>
      <c r="K62" s="168"/>
      <c r="L62" s="168"/>
    </row>
    <row r="63" spans="1:12" ht="15">
      <c r="A63" s="174">
        <v>45</v>
      </c>
      <c r="B63" s="175" t="s">
        <v>316</v>
      </c>
      <c r="C63" s="181" t="s">
        <v>384</v>
      </c>
      <c r="D63" s="176">
        <v>2020</v>
      </c>
      <c r="E63" s="176">
        <v>1</v>
      </c>
      <c r="F63" s="177">
        <v>2844.09</v>
      </c>
      <c r="G63" s="178"/>
      <c r="H63" s="180" t="s">
        <v>101</v>
      </c>
      <c r="I63" s="178" t="s">
        <v>85</v>
      </c>
      <c r="J63" s="187"/>
      <c r="K63" s="168"/>
      <c r="L63" s="168"/>
    </row>
    <row r="64" spans="1:12" ht="15">
      <c r="A64" s="174">
        <v>46</v>
      </c>
      <c r="B64" s="175" t="s">
        <v>385</v>
      </c>
      <c r="C64" s="175" t="s">
        <v>386</v>
      </c>
      <c r="D64" s="176">
        <v>2019</v>
      </c>
      <c r="E64" s="176">
        <v>1</v>
      </c>
      <c r="F64" s="177">
        <v>2645.73</v>
      </c>
      <c r="G64" s="178"/>
      <c r="H64" s="180" t="s">
        <v>101</v>
      </c>
      <c r="I64" s="178" t="s">
        <v>85</v>
      </c>
      <c r="J64" s="168"/>
      <c r="K64" s="168"/>
      <c r="L64" s="168"/>
    </row>
    <row r="65" spans="1:12" ht="15">
      <c r="A65" s="174">
        <v>47</v>
      </c>
      <c r="B65" s="175" t="s">
        <v>387</v>
      </c>
      <c r="C65" s="175" t="s">
        <v>388</v>
      </c>
      <c r="D65" s="176">
        <v>2019</v>
      </c>
      <c r="E65" s="176">
        <v>1</v>
      </c>
      <c r="F65" s="177">
        <v>592.91</v>
      </c>
      <c r="G65" s="178"/>
      <c r="H65" s="180" t="s">
        <v>101</v>
      </c>
      <c r="I65" s="178" t="s">
        <v>85</v>
      </c>
      <c r="J65" s="168"/>
      <c r="K65" s="168"/>
      <c r="L65" s="168"/>
    </row>
    <row r="66" spans="1:12" ht="15">
      <c r="A66" s="174">
        <v>48</v>
      </c>
      <c r="B66" s="175" t="s">
        <v>326</v>
      </c>
      <c r="C66" s="175" t="s">
        <v>389</v>
      </c>
      <c r="D66" s="176">
        <v>2018</v>
      </c>
      <c r="E66" s="176">
        <v>1</v>
      </c>
      <c r="F66" s="177">
        <v>1906.5</v>
      </c>
      <c r="G66" s="178"/>
      <c r="H66" s="180" t="s">
        <v>101</v>
      </c>
      <c r="I66" s="178" t="s">
        <v>85</v>
      </c>
      <c r="J66" s="168"/>
      <c r="K66" s="168"/>
      <c r="L66" s="168"/>
    </row>
    <row r="67" spans="1:12" ht="15">
      <c r="A67" s="174">
        <v>49</v>
      </c>
      <c r="B67" s="175" t="s">
        <v>103</v>
      </c>
      <c r="C67" s="181">
        <v>41158</v>
      </c>
      <c r="D67" s="176">
        <v>2016</v>
      </c>
      <c r="E67" s="176">
        <v>1</v>
      </c>
      <c r="F67" s="177">
        <v>4778</v>
      </c>
      <c r="G67" s="178"/>
      <c r="H67" s="180" t="s">
        <v>101</v>
      </c>
      <c r="I67" s="178" t="s">
        <v>85</v>
      </c>
      <c r="J67" s="168"/>
      <c r="K67" s="168"/>
      <c r="L67" s="168"/>
    </row>
    <row r="68" spans="1:12" ht="15">
      <c r="A68" s="174">
        <v>50</v>
      </c>
      <c r="B68" s="175" t="s">
        <v>390</v>
      </c>
      <c r="C68" s="181" t="s">
        <v>391</v>
      </c>
      <c r="D68" s="176">
        <v>2019</v>
      </c>
      <c r="E68" s="176">
        <v>1</v>
      </c>
      <c r="F68" s="177">
        <v>4647.47</v>
      </c>
      <c r="G68" s="178"/>
      <c r="H68" s="180" t="s">
        <v>101</v>
      </c>
      <c r="I68" s="178" t="s">
        <v>85</v>
      </c>
      <c r="J68" s="168"/>
      <c r="K68" s="168"/>
      <c r="L68" s="168"/>
    </row>
    <row r="69" spans="1:12" ht="15">
      <c r="A69" s="174">
        <v>51</v>
      </c>
      <c r="B69" s="175" t="s">
        <v>392</v>
      </c>
      <c r="C69" s="181" t="s">
        <v>393</v>
      </c>
      <c r="D69" s="176">
        <v>2017</v>
      </c>
      <c r="E69" s="176">
        <v>1</v>
      </c>
      <c r="F69" s="177">
        <v>371.2</v>
      </c>
      <c r="G69" s="178"/>
      <c r="H69" s="180" t="s">
        <v>101</v>
      </c>
      <c r="I69" s="178" t="s">
        <v>85</v>
      </c>
      <c r="J69" s="189">
        <f>SUM(F62:F69)</f>
        <v>18049.120000000003</v>
      </c>
      <c r="K69" s="183"/>
      <c r="L69" s="168"/>
    </row>
    <row r="70" spans="1:12" ht="15">
      <c r="A70" s="174">
        <v>52</v>
      </c>
      <c r="B70" s="175" t="s">
        <v>394</v>
      </c>
      <c r="C70" s="181">
        <v>81448</v>
      </c>
      <c r="D70" s="176">
        <v>2016</v>
      </c>
      <c r="E70" s="176">
        <v>1</v>
      </c>
      <c r="F70" s="177">
        <v>5557.84</v>
      </c>
      <c r="G70" s="178"/>
      <c r="H70" s="180" t="s">
        <v>395</v>
      </c>
      <c r="I70" s="178"/>
      <c r="J70" s="183"/>
      <c r="K70" s="183"/>
      <c r="L70" s="168"/>
    </row>
    <row r="71" spans="1:12" ht="15">
      <c r="A71" s="174">
        <v>53</v>
      </c>
      <c r="B71" s="175" t="s">
        <v>396</v>
      </c>
      <c r="C71" s="181">
        <v>81351</v>
      </c>
      <c r="D71" s="176">
        <v>2013</v>
      </c>
      <c r="E71" s="176">
        <v>1</v>
      </c>
      <c r="F71" s="177">
        <v>4946.3999999999996</v>
      </c>
      <c r="G71" s="178"/>
      <c r="H71" s="180" t="s">
        <v>395</v>
      </c>
      <c r="I71" s="178"/>
      <c r="J71" s="183"/>
      <c r="K71" s="183"/>
      <c r="L71" s="168"/>
    </row>
    <row r="72" spans="1:12" ht="15">
      <c r="A72" s="174">
        <v>54</v>
      </c>
      <c r="B72" s="175" t="s">
        <v>397</v>
      </c>
      <c r="C72" s="175" t="s">
        <v>398</v>
      </c>
      <c r="D72" s="176">
        <v>2013</v>
      </c>
      <c r="E72" s="176">
        <v>1</v>
      </c>
      <c r="F72" s="177">
        <v>1948.48</v>
      </c>
      <c r="G72" s="178"/>
      <c r="H72" s="180" t="s">
        <v>395</v>
      </c>
      <c r="I72" s="178"/>
      <c r="J72" s="183"/>
      <c r="K72" s="183"/>
      <c r="L72" s="168"/>
    </row>
    <row r="73" spans="1:12" ht="15">
      <c r="A73" s="174">
        <v>55</v>
      </c>
      <c r="B73" s="175" t="s">
        <v>399</v>
      </c>
      <c r="C73" s="175" t="s">
        <v>400</v>
      </c>
      <c r="D73" s="176">
        <v>2013</v>
      </c>
      <c r="E73" s="176">
        <v>2</v>
      </c>
      <c r="F73" s="177">
        <v>4800</v>
      </c>
      <c r="G73" s="178"/>
      <c r="H73" s="180" t="s">
        <v>395</v>
      </c>
      <c r="I73" s="178"/>
      <c r="J73" s="183"/>
      <c r="K73" s="183"/>
      <c r="L73" s="168"/>
    </row>
    <row r="74" spans="1:12" ht="15">
      <c r="A74" s="174">
        <v>56</v>
      </c>
      <c r="B74" s="175" t="s">
        <v>401</v>
      </c>
      <c r="C74" s="175" t="s">
        <v>402</v>
      </c>
      <c r="D74" s="176">
        <v>2021</v>
      </c>
      <c r="E74" s="176">
        <v>1</v>
      </c>
      <c r="F74" s="177">
        <v>2894.4</v>
      </c>
      <c r="G74" s="178"/>
      <c r="H74" s="180" t="s">
        <v>395</v>
      </c>
      <c r="I74" s="178"/>
      <c r="J74" s="183"/>
      <c r="K74" s="183"/>
      <c r="L74" s="168"/>
    </row>
    <row r="75" spans="1:12" ht="15">
      <c r="A75" s="174">
        <v>57</v>
      </c>
      <c r="B75" s="175" t="s">
        <v>344</v>
      </c>
      <c r="C75" s="175" t="s">
        <v>403</v>
      </c>
      <c r="D75" s="176">
        <v>2019</v>
      </c>
      <c r="E75" s="176">
        <v>1</v>
      </c>
      <c r="F75" s="177">
        <v>4795.2</v>
      </c>
      <c r="G75" s="178"/>
      <c r="H75" s="180" t="s">
        <v>395</v>
      </c>
      <c r="I75" s="178"/>
      <c r="J75" s="188"/>
      <c r="K75" s="183"/>
      <c r="L75" s="168"/>
    </row>
    <row r="76" spans="1:12" ht="15">
      <c r="A76" s="174">
        <v>58</v>
      </c>
      <c r="B76" s="175" t="s">
        <v>353</v>
      </c>
      <c r="C76" s="175" t="s">
        <v>404</v>
      </c>
      <c r="D76" s="176">
        <v>2016</v>
      </c>
      <c r="E76" s="176">
        <v>1</v>
      </c>
      <c r="F76" s="177">
        <v>1331.64</v>
      </c>
      <c r="G76" s="178"/>
      <c r="H76" s="180" t="s">
        <v>395</v>
      </c>
      <c r="I76" s="178"/>
      <c r="J76" s="188"/>
      <c r="K76" s="183"/>
      <c r="L76" s="168"/>
    </row>
    <row r="77" spans="1:12" ht="15">
      <c r="A77" s="174">
        <v>59</v>
      </c>
      <c r="B77" s="175" t="s">
        <v>353</v>
      </c>
      <c r="C77" s="175" t="s">
        <v>405</v>
      </c>
      <c r="D77" s="176">
        <v>2021</v>
      </c>
      <c r="E77" s="176">
        <v>1</v>
      </c>
      <c r="F77" s="177">
        <v>1476</v>
      </c>
      <c r="G77" s="178"/>
      <c r="H77" s="180" t="s">
        <v>395</v>
      </c>
      <c r="I77" s="178"/>
      <c r="J77" s="188"/>
      <c r="K77" s="183"/>
      <c r="L77" s="168"/>
    </row>
    <row r="78" spans="1:12" ht="15">
      <c r="A78" s="174">
        <v>60</v>
      </c>
      <c r="B78" s="175" t="s">
        <v>353</v>
      </c>
      <c r="C78" s="175" t="s">
        <v>406</v>
      </c>
      <c r="D78" s="176">
        <v>2021</v>
      </c>
      <c r="E78" s="176">
        <v>1</v>
      </c>
      <c r="F78" s="177">
        <v>1476</v>
      </c>
      <c r="G78" s="178"/>
      <c r="H78" s="180" t="s">
        <v>395</v>
      </c>
      <c r="I78" s="178"/>
      <c r="J78" s="188"/>
      <c r="K78" s="183"/>
      <c r="L78" s="168"/>
    </row>
    <row r="79" spans="1:12" ht="15">
      <c r="A79" s="174">
        <v>61</v>
      </c>
      <c r="B79" s="175" t="s">
        <v>353</v>
      </c>
      <c r="C79" s="175" t="s">
        <v>407</v>
      </c>
      <c r="D79" s="176">
        <v>2020</v>
      </c>
      <c r="E79" s="176">
        <v>1</v>
      </c>
      <c r="F79" s="177">
        <v>2332.6999999999998</v>
      </c>
      <c r="G79" s="178"/>
      <c r="H79" s="180" t="s">
        <v>395</v>
      </c>
      <c r="I79" s="178"/>
      <c r="J79" s="188"/>
      <c r="K79" s="183"/>
      <c r="L79" s="168"/>
    </row>
    <row r="80" spans="1:12" ht="15">
      <c r="A80" s="174">
        <v>62</v>
      </c>
      <c r="B80" s="175" t="s">
        <v>353</v>
      </c>
      <c r="C80" s="175" t="s">
        <v>408</v>
      </c>
      <c r="D80" s="176">
        <v>2020</v>
      </c>
      <c r="E80" s="176">
        <v>2</v>
      </c>
      <c r="F80" s="177">
        <v>4760.28</v>
      </c>
      <c r="G80" s="178"/>
      <c r="H80" s="180" t="s">
        <v>395</v>
      </c>
      <c r="I80" s="178"/>
      <c r="J80" s="188"/>
      <c r="K80" s="183"/>
      <c r="L80" s="168"/>
    </row>
    <row r="81" spans="1:12" ht="15">
      <c r="A81" s="174">
        <v>63</v>
      </c>
      <c r="B81" s="175" t="s">
        <v>344</v>
      </c>
      <c r="C81" s="175" t="s">
        <v>409</v>
      </c>
      <c r="D81" s="176">
        <v>2017</v>
      </c>
      <c r="E81" s="176">
        <v>1</v>
      </c>
      <c r="F81" s="177">
        <v>1836</v>
      </c>
      <c r="G81" s="178"/>
      <c r="H81" s="180" t="s">
        <v>395</v>
      </c>
      <c r="I81" s="178"/>
      <c r="J81" s="190">
        <f>SUM(F70:F81)</f>
        <v>38154.94</v>
      </c>
      <c r="K81" s="183">
        <f>SUM(J69:J81)</f>
        <v>56204.060000000005</v>
      </c>
      <c r="L81" s="168"/>
    </row>
    <row r="82" spans="1:12" ht="36">
      <c r="A82" s="174">
        <v>64</v>
      </c>
      <c r="B82" s="175" t="s">
        <v>390</v>
      </c>
      <c r="C82" s="175" t="s">
        <v>410</v>
      </c>
      <c r="D82" s="176">
        <v>2019</v>
      </c>
      <c r="E82" s="176">
        <v>1</v>
      </c>
      <c r="F82" s="177">
        <v>4647.46</v>
      </c>
      <c r="G82" s="178"/>
      <c r="H82" s="186" t="s">
        <v>411</v>
      </c>
      <c r="I82" s="178" t="s">
        <v>85</v>
      </c>
      <c r="J82" s="187"/>
      <c r="K82" s="168"/>
      <c r="L82" s="168"/>
    </row>
    <row r="83" spans="1:12" ht="15">
      <c r="A83" s="174">
        <v>65</v>
      </c>
      <c r="B83" s="175" t="s">
        <v>316</v>
      </c>
      <c r="C83" s="175" t="s">
        <v>412</v>
      </c>
      <c r="D83" s="176">
        <v>2020</v>
      </c>
      <c r="E83" s="176">
        <v>1</v>
      </c>
      <c r="F83" s="177">
        <v>2844.09</v>
      </c>
      <c r="G83" s="178"/>
      <c r="H83" s="180" t="s">
        <v>101</v>
      </c>
      <c r="I83" s="178" t="s">
        <v>85</v>
      </c>
      <c r="J83" s="187"/>
      <c r="K83" s="168"/>
      <c r="L83" s="168"/>
    </row>
    <row r="84" spans="1:12" ht="15">
      <c r="A84" s="174">
        <v>66</v>
      </c>
      <c r="B84" s="175" t="s">
        <v>413</v>
      </c>
      <c r="C84" s="175" t="s">
        <v>414</v>
      </c>
      <c r="D84" s="176">
        <v>2016</v>
      </c>
      <c r="E84" s="176">
        <v>1</v>
      </c>
      <c r="F84" s="177">
        <v>3165.96</v>
      </c>
      <c r="G84" s="178"/>
      <c r="H84" s="180" t="s">
        <v>101</v>
      </c>
      <c r="I84" s="178" t="s">
        <v>85</v>
      </c>
      <c r="J84" s="187"/>
      <c r="K84" s="168"/>
      <c r="L84" s="168"/>
    </row>
    <row r="85" spans="1:12" ht="15">
      <c r="A85" s="174">
        <v>67</v>
      </c>
      <c r="B85" s="175" t="s">
        <v>103</v>
      </c>
      <c r="C85" s="181">
        <v>41159</v>
      </c>
      <c r="D85" s="176">
        <v>2016</v>
      </c>
      <c r="E85" s="176">
        <v>1</v>
      </c>
      <c r="F85" s="177">
        <v>3999</v>
      </c>
      <c r="G85" s="178"/>
      <c r="H85" s="180" t="s">
        <v>101</v>
      </c>
      <c r="I85" s="178" t="s">
        <v>85</v>
      </c>
      <c r="J85" s="187"/>
      <c r="K85" s="168"/>
      <c r="L85" s="168"/>
    </row>
    <row r="86" spans="1:12" ht="15">
      <c r="A86" s="174">
        <v>68</v>
      </c>
      <c r="B86" s="175" t="s">
        <v>322</v>
      </c>
      <c r="C86" s="181" t="s">
        <v>415</v>
      </c>
      <c r="D86" s="176">
        <v>2019</v>
      </c>
      <c r="E86" s="176">
        <v>1</v>
      </c>
      <c r="F86" s="177">
        <v>263.22000000000003</v>
      </c>
      <c r="G86" s="178"/>
      <c r="H86" s="180" t="s">
        <v>101</v>
      </c>
      <c r="I86" s="178" t="s">
        <v>85</v>
      </c>
      <c r="J86" s="187"/>
      <c r="K86" s="168"/>
      <c r="L86" s="168"/>
    </row>
    <row r="87" spans="1:12" ht="15">
      <c r="A87" s="174">
        <v>69</v>
      </c>
      <c r="B87" s="175" t="s">
        <v>387</v>
      </c>
      <c r="C87" s="175" t="s">
        <v>416</v>
      </c>
      <c r="D87" s="176">
        <v>2019</v>
      </c>
      <c r="E87" s="176">
        <v>1</v>
      </c>
      <c r="F87" s="177">
        <v>464.94</v>
      </c>
      <c r="G87" s="178"/>
      <c r="H87" s="180" t="s">
        <v>101</v>
      </c>
      <c r="I87" s="178" t="s">
        <v>85</v>
      </c>
      <c r="J87" s="168"/>
      <c r="K87" s="168"/>
      <c r="L87" s="168"/>
    </row>
    <row r="88" spans="1:12" ht="15">
      <c r="A88" s="174">
        <v>70</v>
      </c>
      <c r="B88" s="175" t="s">
        <v>326</v>
      </c>
      <c r="C88" s="175" t="s">
        <v>417</v>
      </c>
      <c r="D88" s="176">
        <v>2018</v>
      </c>
      <c r="E88" s="176">
        <v>1</v>
      </c>
      <c r="F88" s="177">
        <v>1906.5</v>
      </c>
      <c r="G88" s="178"/>
      <c r="H88" s="180" t="s">
        <v>101</v>
      </c>
      <c r="I88" s="178" t="s">
        <v>85</v>
      </c>
      <c r="J88" s="168"/>
      <c r="K88" s="168"/>
      <c r="L88" s="168"/>
    </row>
    <row r="89" spans="1:12" ht="15">
      <c r="A89" s="174">
        <v>71</v>
      </c>
      <c r="B89" s="175" t="s">
        <v>385</v>
      </c>
      <c r="C89" s="175" t="s">
        <v>418</v>
      </c>
      <c r="D89" s="176">
        <v>2019</v>
      </c>
      <c r="E89" s="176">
        <v>1</v>
      </c>
      <c r="F89" s="177">
        <v>2645.73</v>
      </c>
      <c r="G89" s="178"/>
      <c r="H89" s="180" t="s">
        <v>101</v>
      </c>
      <c r="I89" s="178" t="s">
        <v>85</v>
      </c>
      <c r="J89" s="189">
        <f>SUM(F82:F89)</f>
        <v>19936.899999999998</v>
      </c>
      <c r="K89" s="168"/>
      <c r="L89" s="168"/>
    </row>
    <row r="90" spans="1:12" ht="24">
      <c r="A90" s="174">
        <v>72</v>
      </c>
      <c r="B90" s="175" t="s">
        <v>353</v>
      </c>
      <c r="C90" s="175" t="s">
        <v>419</v>
      </c>
      <c r="D90" s="176">
        <v>2021</v>
      </c>
      <c r="E90" s="176">
        <v>1</v>
      </c>
      <c r="F90" s="177">
        <v>2405.58</v>
      </c>
      <c r="G90" s="178"/>
      <c r="H90" s="180" t="s">
        <v>420</v>
      </c>
      <c r="I90" s="178"/>
      <c r="J90" s="168"/>
      <c r="K90" s="168"/>
      <c r="L90" s="168"/>
    </row>
    <row r="91" spans="1:12" ht="24">
      <c r="A91" s="174">
        <v>73</v>
      </c>
      <c r="B91" s="175" t="s">
        <v>353</v>
      </c>
      <c r="C91" s="175" t="s">
        <v>421</v>
      </c>
      <c r="D91" s="176">
        <v>2021</v>
      </c>
      <c r="E91" s="176">
        <v>1</v>
      </c>
      <c r="F91" s="177">
        <v>2332.6799999999998</v>
      </c>
      <c r="G91" s="178"/>
      <c r="H91" s="180" t="s">
        <v>420</v>
      </c>
      <c r="I91" s="178"/>
      <c r="J91" s="183"/>
      <c r="K91" s="183"/>
      <c r="L91" s="168"/>
    </row>
    <row r="92" spans="1:12" ht="24">
      <c r="A92" s="174">
        <v>74</v>
      </c>
      <c r="B92" s="175" t="s">
        <v>353</v>
      </c>
      <c r="C92" s="175" t="s">
        <v>422</v>
      </c>
      <c r="D92" s="176">
        <v>2021</v>
      </c>
      <c r="E92" s="176">
        <v>1</v>
      </c>
      <c r="F92" s="177">
        <v>1476</v>
      </c>
      <c r="G92" s="178"/>
      <c r="H92" s="180" t="s">
        <v>420</v>
      </c>
      <c r="I92" s="178"/>
      <c r="J92" s="191"/>
      <c r="K92" s="183"/>
      <c r="L92" s="168"/>
    </row>
    <row r="93" spans="1:12" ht="24">
      <c r="A93" s="174">
        <v>75</v>
      </c>
      <c r="B93" s="175" t="s">
        <v>344</v>
      </c>
      <c r="C93" s="175" t="s">
        <v>423</v>
      </c>
      <c r="D93" s="176">
        <v>2015</v>
      </c>
      <c r="E93" s="176">
        <v>1</v>
      </c>
      <c r="F93" s="177">
        <v>1759.11</v>
      </c>
      <c r="G93" s="178"/>
      <c r="H93" s="180" t="s">
        <v>420</v>
      </c>
      <c r="I93" s="178"/>
      <c r="J93" s="192">
        <f>SUM(F90:F93)</f>
        <v>7973.37</v>
      </c>
      <c r="K93" s="183">
        <f>SUM(J87:J93)</f>
        <v>27910.269999999997</v>
      </c>
      <c r="L93" s="168"/>
    </row>
    <row r="94" spans="1:12" ht="24">
      <c r="A94" s="174">
        <v>76</v>
      </c>
      <c r="B94" s="175" t="s">
        <v>424</v>
      </c>
      <c r="C94" s="181">
        <v>30825</v>
      </c>
      <c r="D94" s="176">
        <v>2019</v>
      </c>
      <c r="E94" s="176">
        <v>1</v>
      </c>
      <c r="F94" s="177">
        <v>14809.58</v>
      </c>
      <c r="G94" s="178"/>
      <c r="H94" s="186" t="s">
        <v>425</v>
      </c>
      <c r="I94" s="178" t="s">
        <v>85</v>
      </c>
      <c r="J94" s="183"/>
      <c r="K94" s="183"/>
      <c r="L94" s="168"/>
    </row>
    <row r="95" spans="1:12" ht="15">
      <c r="A95" s="174">
        <v>77</v>
      </c>
      <c r="B95" s="175" t="s">
        <v>426</v>
      </c>
      <c r="C95" s="181">
        <v>41173</v>
      </c>
      <c r="D95" s="176">
        <v>2019</v>
      </c>
      <c r="E95" s="176">
        <v>1</v>
      </c>
      <c r="F95" s="177">
        <v>149725</v>
      </c>
      <c r="G95" s="178"/>
      <c r="H95" s="180" t="s">
        <v>101</v>
      </c>
      <c r="I95" s="178" t="s">
        <v>85</v>
      </c>
      <c r="J95" s="168"/>
      <c r="K95" s="168"/>
      <c r="L95" s="168"/>
    </row>
    <row r="96" spans="1:12" ht="15">
      <c r="A96" s="174">
        <v>78</v>
      </c>
      <c r="B96" s="175" t="s">
        <v>427</v>
      </c>
      <c r="C96" s="175" t="s">
        <v>428</v>
      </c>
      <c r="D96" s="176">
        <v>2019</v>
      </c>
      <c r="E96" s="176">
        <v>2</v>
      </c>
      <c r="F96" s="177">
        <v>1449.34</v>
      </c>
      <c r="G96" s="178"/>
      <c r="H96" s="180" t="s">
        <v>101</v>
      </c>
      <c r="I96" s="178" t="s">
        <v>85</v>
      </c>
      <c r="J96" s="168"/>
      <c r="K96" s="168"/>
      <c r="L96" s="168"/>
    </row>
    <row r="97" spans="1:12" ht="15">
      <c r="A97" s="174">
        <v>79</v>
      </c>
      <c r="B97" s="175" t="s">
        <v>316</v>
      </c>
      <c r="C97" s="175" t="s">
        <v>429</v>
      </c>
      <c r="D97" s="176">
        <v>2020</v>
      </c>
      <c r="E97" s="176">
        <v>1</v>
      </c>
      <c r="F97" s="177">
        <v>2844.09</v>
      </c>
      <c r="G97" s="178"/>
      <c r="H97" s="180" t="s">
        <v>101</v>
      </c>
      <c r="I97" s="178" t="s">
        <v>85</v>
      </c>
      <c r="J97" s="168"/>
      <c r="K97" s="168"/>
      <c r="L97" s="168"/>
    </row>
    <row r="98" spans="1:12" ht="15">
      <c r="A98" s="174">
        <v>80</v>
      </c>
      <c r="B98" s="175" t="s">
        <v>430</v>
      </c>
      <c r="C98" s="175" t="s">
        <v>431</v>
      </c>
      <c r="D98" s="176">
        <v>2019</v>
      </c>
      <c r="E98" s="176">
        <v>1</v>
      </c>
      <c r="F98" s="177">
        <v>1473.3</v>
      </c>
      <c r="G98" s="178"/>
      <c r="H98" s="180" t="s">
        <v>101</v>
      </c>
      <c r="I98" s="178" t="s">
        <v>85</v>
      </c>
      <c r="J98" s="168"/>
      <c r="K98" s="168"/>
      <c r="L98" s="168"/>
    </row>
    <row r="99" spans="1:12" ht="15">
      <c r="A99" s="174">
        <v>81</v>
      </c>
      <c r="B99" s="175" t="s">
        <v>430</v>
      </c>
      <c r="C99" s="175" t="s">
        <v>432</v>
      </c>
      <c r="D99" s="176">
        <v>2019</v>
      </c>
      <c r="E99" s="176">
        <v>1</v>
      </c>
      <c r="F99" s="177">
        <v>1473.29</v>
      </c>
      <c r="G99" s="178"/>
      <c r="H99" s="180" t="s">
        <v>101</v>
      </c>
      <c r="I99" s="178" t="s">
        <v>85</v>
      </c>
      <c r="J99" s="168"/>
      <c r="K99" s="168"/>
      <c r="L99" s="168"/>
    </row>
    <row r="100" spans="1:12" ht="15">
      <c r="A100" s="174">
        <v>82</v>
      </c>
      <c r="B100" s="175" t="s">
        <v>103</v>
      </c>
      <c r="C100" s="175" t="s">
        <v>433</v>
      </c>
      <c r="D100" s="176">
        <v>2019</v>
      </c>
      <c r="E100" s="176">
        <v>5</v>
      </c>
      <c r="F100" s="177">
        <v>25273.599999999999</v>
      </c>
      <c r="G100" s="178"/>
      <c r="H100" s="180" t="s">
        <v>101</v>
      </c>
      <c r="I100" s="178" t="s">
        <v>85</v>
      </c>
      <c r="J100" s="168"/>
      <c r="K100" s="168"/>
      <c r="L100" s="168"/>
    </row>
    <row r="101" spans="1:12" ht="15">
      <c r="A101" s="174">
        <v>83</v>
      </c>
      <c r="B101" s="175" t="s">
        <v>103</v>
      </c>
      <c r="C101" s="175" t="s">
        <v>434</v>
      </c>
      <c r="D101" s="176">
        <v>2019</v>
      </c>
      <c r="E101" s="176">
        <v>1</v>
      </c>
      <c r="F101" s="177">
        <v>5054.6899999999996</v>
      </c>
      <c r="G101" s="178"/>
      <c r="H101" s="180" t="s">
        <v>101</v>
      </c>
      <c r="I101" s="178" t="s">
        <v>85</v>
      </c>
      <c r="J101" s="168"/>
      <c r="K101" s="168"/>
      <c r="L101" s="168"/>
    </row>
    <row r="102" spans="1:12" ht="15">
      <c r="A102" s="174">
        <v>84</v>
      </c>
      <c r="B102" s="175" t="s">
        <v>322</v>
      </c>
      <c r="C102" s="175" t="s">
        <v>435</v>
      </c>
      <c r="D102" s="176">
        <v>2019</v>
      </c>
      <c r="E102" s="176">
        <v>1</v>
      </c>
      <c r="F102" s="177">
        <v>263.22000000000003</v>
      </c>
      <c r="G102" s="178"/>
      <c r="H102" s="180" t="s">
        <v>101</v>
      </c>
      <c r="I102" s="178" t="s">
        <v>85</v>
      </c>
      <c r="J102" s="168"/>
      <c r="K102" s="168"/>
      <c r="L102" s="168"/>
    </row>
    <row r="103" spans="1:12" ht="15">
      <c r="A103" s="174">
        <v>85</v>
      </c>
      <c r="B103" s="175" t="s">
        <v>427</v>
      </c>
      <c r="C103" s="175" t="s">
        <v>436</v>
      </c>
      <c r="D103" s="176">
        <v>2019</v>
      </c>
      <c r="E103" s="176">
        <v>2</v>
      </c>
      <c r="F103" s="177">
        <v>1488.3</v>
      </c>
      <c r="G103" s="178"/>
      <c r="H103" s="180" t="s">
        <v>101</v>
      </c>
      <c r="I103" s="178" t="s">
        <v>85</v>
      </c>
      <c r="J103" s="168"/>
      <c r="K103" s="168"/>
      <c r="L103" s="168"/>
    </row>
    <row r="104" spans="1:12" ht="15">
      <c r="A104" s="174">
        <v>86</v>
      </c>
      <c r="B104" s="175" t="s">
        <v>437</v>
      </c>
      <c r="C104" s="175" t="s">
        <v>438</v>
      </c>
      <c r="D104" s="176">
        <v>2019</v>
      </c>
      <c r="E104" s="176">
        <v>2</v>
      </c>
      <c r="F104" s="177">
        <v>5215.2</v>
      </c>
      <c r="G104" s="178"/>
      <c r="H104" s="180" t="s">
        <v>101</v>
      </c>
      <c r="I104" s="178" t="s">
        <v>85</v>
      </c>
      <c r="J104" s="183"/>
      <c r="K104" s="183"/>
      <c r="L104" s="168"/>
    </row>
    <row r="105" spans="1:12" ht="15">
      <c r="A105" s="174">
        <v>87</v>
      </c>
      <c r="B105" s="175" t="s">
        <v>103</v>
      </c>
      <c r="C105" s="175" t="s">
        <v>439</v>
      </c>
      <c r="D105" s="176">
        <v>2019</v>
      </c>
      <c r="E105" s="176">
        <v>2</v>
      </c>
      <c r="F105" s="177">
        <v>10381.200000000001</v>
      </c>
      <c r="G105" s="178"/>
      <c r="H105" s="180" t="s">
        <v>101</v>
      </c>
      <c r="I105" s="178" t="s">
        <v>85</v>
      </c>
      <c r="J105" s="193">
        <f>SUM(F94:F105)</f>
        <v>219450.81</v>
      </c>
      <c r="K105" s="183"/>
      <c r="L105" s="168"/>
    </row>
    <row r="106" spans="1:12" ht="15">
      <c r="A106" s="174">
        <v>88</v>
      </c>
      <c r="B106" s="175" t="s">
        <v>440</v>
      </c>
      <c r="C106" s="175" t="s">
        <v>441</v>
      </c>
      <c r="D106" s="176">
        <v>2021</v>
      </c>
      <c r="E106" s="176">
        <v>5</v>
      </c>
      <c r="F106" s="177">
        <v>594.5</v>
      </c>
      <c r="G106" s="178"/>
      <c r="H106" s="180" t="s">
        <v>101</v>
      </c>
      <c r="I106" s="178" t="s">
        <v>88</v>
      </c>
      <c r="J106" s="191"/>
      <c r="K106" s="183"/>
      <c r="L106" s="168"/>
    </row>
    <row r="107" spans="1:12" ht="15">
      <c r="A107" s="174">
        <v>89</v>
      </c>
      <c r="B107" s="175" t="s">
        <v>442</v>
      </c>
      <c r="C107" s="175" t="s">
        <v>443</v>
      </c>
      <c r="D107" s="176">
        <v>2019</v>
      </c>
      <c r="E107" s="176">
        <v>1</v>
      </c>
      <c r="F107" s="177">
        <v>6324.38</v>
      </c>
      <c r="G107" s="178"/>
      <c r="H107" s="180" t="s">
        <v>101</v>
      </c>
      <c r="I107" s="178" t="s">
        <v>88</v>
      </c>
      <c r="J107" s="194">
        <f>SUM(F106:F107)</f>
        <v>6918.88</v>
      </c>
      <c r="K107" s="183"/>
      <c r="L107" s="168"/>
    </row>
    <row r="108" spans="1:12" ht="15">
      <c r="A108" s="174">
        <v>90</v>
      </c>
      <c r="B108" s="175" t="s">
        <v>444</v>
      </c>
      <c r="C108" s="181">
        <v>81482</v>
      </c>
      <c r="D108" s="176">
        <v>2019</v>
      </c>
      <c r="E108" s="176">
        <v>1</v>
      </c>
      <c r="F108" s="177">
        <v>40725.199999999997</v>
      </c>
      <c r="G108" s="178"/>
      <c r="H108" s="180" t="s">
        <v>445</v>
      </c>
      <c r="I108" s="178"/>
      <c r="J108" s="183"/>
      <c r="K108" s="183"/>
      <c r="L108" s="168"/>
    </row>
    <row r="109" spans="1:12" ht="15">
      <c r="A109" s="174">
        <v>91</v>
      </c>
      <c r="B109" s="175" t="s">
        <v>446</v>
      </c>
      <c r="C109" s="175" t="s">
        <v>447</v>
      </c>
      <c r="D109" s="176">
        <v>2019</v>
      </c>
      <c r="E109" s="176">
        <v>1</v>
      </c>
      <c r="F109" s="177">
        <v>4644</v>
      </c>
      <c r="G109" s="178"/>
      <c r="H109" s="180" t="s">
        <v>445</v>
      </c>
      <c r="I109" s="178"/>
      <c r="J109" s="183"/>
      <c r="K109" s="183"/>
      <c r="L109" s="168"/>
    </row>
    <row r="110" spans="1:12" ht="15">
      <c r="A110" s="174">
        <v>92</v>
      </c>
      <c r="B110" s="175" t="s">
        <v>448</v>
      </c>
      <c r="C110" s="175" t="s">
        <v>449</v>
      </c>
      <c r="D110" s="176">
        <v>2019</v>
      </c>
      <c r="E110" s="176">
        <v>1</v>
      </c>
      <c r="F110" s="177">
        <v>7236</v>
      </c>
      <c r="G110" s="178"/>
      <c r="H110" s="180" t="s">
        <v>445</v>
      </c>
      <c r="I110" s="178"/>
      <c r="J110" s="183"/>
      <c r="K110" s="183"/>
      <c r="L110" s="168"/>
    </row>
    <row r="111" spans="1:12" ht="15">
      <c r="A111" s="174">
        <v>93</v>
      </c>
      <c r="B111" s="175" t="s">
        <v>450</v>
      </c>
      <c r="C111" s="175" t="s">
        <v>451</v>
      </c>
      <c r="D111" s="176">
        <v>2019</v>
      </c>
      <c r="E111" s="176">
        <v>1</v>
      </c>
      <c r="F111" s="177">
        <v>8316</v>
      </c>
      <c r="G111" s="178"/>
      <c r="H111" s="180" t="s">
        <v>445</v>
      </c>
      <c r="I111" s="178"/>
      <c r="J111" s="183"/>
      <c r="K111" s="183"/>
      <c r="L111" s="168"/>
    </row>
    <row r="112" spans="1:12" ht="15">
      <c r="A112" s="174">
        <v>94</v>
      </c>
      <c r="B112" s="175" t="s">
        <v>353</v>
      </c>
      <c r="C112" s="175" t="s">
        <v>452</v>
      </c>
      <c r="D112" s="176">
        <v>2020</v>
      </c>
      <c r="E112" s="176">
        <v>1</v>
      </c>
      <c r="F112" s="177">
        <v>2405.58</v>
      </c>
      <c r="G112" s="178"/>
      <c r="H112" s="180" t="s">
        <v>445</v>
      </c>
      <c r="I112" s="178"/>
      <c r="J112" s="183"/>
      <c r="K112" s="183"/>
      <c r="L112" s="168"/>
    </row>
    <row r="113" spans="1:12" ht="15">
      <c r="A113" s="174">
        <v>95</v>
      </c>
      <c r="B113" s="175" t="s">
        <v>353</v>
      </c>
      <c r="C113" s="175" t="s">
        <v>453</v>
      </c>
      <c r="D113" s="176">
        <v>2021</v>
      </c>
      <c r="E113" s="176">
        <v>2</v>
      </c>
      <c r="F113" s="177">
        <v>2863.68</v>
      </c>
      <c r="G113" s="178"/>
      <c r="H113" s="180" t="s">
        <v>445</v>
      </c>
      <c r="I113" s="178"/>
      <c r="J113" s="183"/>
      <c r="K113" s="183"/>
      <c r="L113" s="168"/>
    </row>
    <row r="114" spans="1:12" ht="15">
      <c r="A114" s="174">
        <v>96</v>
      </c>
      <c r="B114" s="175" t="s">
        <v>353</v>
      </c>
      <c r="C114" s="175" t="s">
        <v>454</v>
      </c>
      <c r="D114" s="176">
        <v>2021</v>
      </c>
      <c r="E114" s="176">
        <v>1</v>
      </c>
      <c r="F114" s="177">
        <v>1476</v>
      </c>
      <c r="G114" s="178"/>
      <c r="H114" s="180" t="s">
        <v>445</v>
      </c>
      <c r="I114" s="178"/>
      <c r="J114" s="183"/>
      <c r="K114" s="183"/>
      <c r="L114" s="168"/>
    </row>
    <row r="115" spans="1:12" ht="15">
      <c r="A115" s="174">
        <v>97</v>
      </c>
      <c r="B115" s="175" t="s">
        <v>455</v>
      </c>
      <c r="C115" s="175" t="s">
        <v>456</v>
      </c>
      <c r="D115" s="176">
        <v>2021</v>
      </c>
      <c r="E115" s="176">
        <v>1</v>
      </c>
      <c r="F115" s="177">
        <v>9949.5</v>
      </c>
      <c r="G115" s="178"/>
      <c r="H115" s="180" t="s">
        <v>445</v>
      </c>
      <c r="I115" s="178"/>
      <c r="J115" s="183"/>
      <c r="K115" s="183"/>
      <c r="L115" s="168"/>
    </row>
    <row r="116" spans="1:12" ht="15">
      <c r="A116" s="174">
        <v>98</v>
      </c>
      <c r="B116" s="175" t="s">
        <v>344</v>
      </c>
      <c r="C116" s="175" t="s">
        <v>457</v>
      </c>
      <c r="D116" s="176">
        <v>2019</v>
      </c>
      <c r="E116" s="176">
        <v>1</v>
      </c>
      <c r="F116" s="177">
        <v>5832</v>
      </c>
      <c r="G116" s="178"/>
      <c r="H116" s="180" t="s">
        <v>445</v>
      </c>
      <c r="I116" s="178"/>
      <c r="J116" s="195">
        <f>SUM(F108:F116)</f>
        <v>83447.959999999992</v>
      </c>
      <c r="K116" s="196">
        <f>SUM(J105:J116)</f>
        <v>309817.65000000002</v>
      </c>
      <c r="L116" s="168"/>
    </row>
    <row r="117" spans="1:12" ht="24">
      <c r="A117" s="174">
        <v>89</v>
      </c>
      <c r="B117" s="175" t="s">
        <v>316</v>
      </c>
      <c r="C117" s="175" t="s">
        <v>458</v>
      </c>
      <c r="D117" s="176">
        <v>2020</v>
      </c>
      <c r="E117" s="176">
        <v>1</v>
      </c>
      <c r="F117" s="177">
        <v>2844.09</v>
      </c>
      <c r="G117" s="178"/>
      <c r="H117" s="186" t="s">
        <v>459</v>
      </c>
      <c r="I117" s="178" t="s">
        <v>85</v>
      </c>
      <c r="J117" s="168"/>
      <c r="K117" s="168"/>
      <c r="L117" s="168"/>
    </row>
    <row r="118" spans="1:12" ht="15">
      <c r="A118" s="174">
        <v>90</v>
      </c>
      <c r="B118" s="175" t="s">
        <v>87</v>
      </c>
      <c r="C118" s="175" t="s">
        <v>460</v>
      </c>
      <c r="D118" s="176">
        <v>2018</v>
      </c>
      <c r="E118" s="176">
        <v>1</v>
      </c>
      <c r="F118" s="177">
        <v>3613.71</v>
      </c>
      <c r="G118" s="178"/>
      <c r="H118" s="180" t="s">
        <v>101</v>
      </c>
      <c r="I118" s="178" t="s">
        <v>85</v>
      </c>
      <c r="J118" s="168"/>
      <c r="K118" s="168"/>
      <c r="L118" s="168"/>
    </row>
    <row r="119" spans="1:12" ht="15">
      <c r="A119" s="174">
        <v>91</v>
      </c>
      <c r="B119" s="175" t="s">
        <v>392</v>
      </c>
      <c r="C119" s="175" t="s">
        <v>461</v>
      </c>
      <c r="D119" s="176">
        <v>2018</v>
      </c>
      <c r="E119" s="176">
        <v>1</v>
      </c>
      <c r="F119" s="177">
        <v>450.04</v>
      </c>
      <c r="G119" s="178"/>
      <c r="H119" s="180" t="s">
        <v>101</v>
      </c>
      <c r="I119" s="178" t="s">
        <v>85</v>
      </c>
      <c r="J119" s="168"/>
      <c r="K119" s="168"/>
      <c r="L119" s="168"/>
    </row>
    <row r="120" spans="1:12" ht="15">
      <c r="A120" s="174">
        <v>92</v>
      </c>
      <c r="B120" s="175" t="s">
        <v>387</v>
      </c>
      <c r="C120" s="175" t="s">
        <v>462</v>
      </c>
      <c r="D120" s="176">
        <v>2021</v>
      </c>
      <c r="E120" s="176">
        <v>1</v>
      </c>
      <c r="F120" s="177">
        <v>656.26</v>
      </c>
      <c r="G120" s="178"/>
      <c r="H120" s="180" t="s">
        <v>101</v>
      </c>
      <c r="I120" s="178" t="s">
        <v>85</v>
      </c>
      <c r="J120" s="168"/>
      <c r="K120" s="168"/>
      <c r="L120" s="168"/>
    </row>
    <row r="121" spans="1:12" ht="15">
      <c r="A121" s="174">
        <v>93</v>
      </c>
      <c r="B121" s="175" t="s">
        <v>361</v>
      </c>
      <c r="C121" s="175" t="s">
        <v>463</v>
      </c>
      <c r="D121" s="176">
        <v>2021</v>
      </c>
      <c r="E121" s="176">
        <v>1</v>
      </c>
      <c r="F121" s="177">
        <v>1673.18</v>
      </c>
      <c r="G121" s="178"/>
      <c r="H121" s="180" t="s">
        <v>101</v>
      </c>
      <c r="I121" s="178" t="s">
        <v>85</v>
      </c>
      <c r="J121" s="168"/>
      <c r="K121" s="168"/>
      <c r="L121" s="168"/>
    </row>
    <row r="122" spans="1:12" ht="15">
      <c r="A122" s="174">
        <v>94</v>
      </c>
      <c r="B122" s="175" t="s">
        <v>464</v>
      </c>
      <c r="C122" s="175" t="s">
        <v>465</v>
      </c>
      <c r="D122" s="176">
        <v>2017</v>
      </c>
      <c r="E122" s="176">
        <v>1</v>
      </c>
      <c r="F122" s="177">
        <v>422.42</v>
      </c>
      <c r="G122" s="178"/>
      <c r="H122" s="180" t="s">
        <v>101</v>
      </c>
      <c r="I122" s="178" t="s">
        <v>85</v>
      </c>
      <c r="J122" s="168"/>
      <c r="K122" s="168"/>
      <c r="L122" s="168"/>
    </row>
    <row r="123" spans="1:12" ht="15">
      <c r="A123" s="174">
        <v>95</v>
      </c>
      <c r="B123" s="175" t="s">
        <v>319</v>
      </c>
      <c r="C123" s="175" t="s">
        <v>466</v>
      </c>
      <c r="D123" s="176">
        <v>2016</v>
      </c>
      <c r="E123" s="176">
        <v>1</v>
      </c>
      <c r="F123" s="177">
        <v>458.81</v>
      </c>
      <c r="G123" s="178"/>
      <c r="H123" s="180" t="s">
        <v>101</v>
      </c>
      <c r="I123" s="178" t="s">
        <v>85</v>
      </c>
      <c r="J123" s="168"/>
      <c r="K123" s="168"/>
      <c r="L123" s="168"/>
    </row>
    <row r="124" spans="1:12" ht="15">
      <c r="A124" s="174">
        <v>96</v>
      </c>
      <c r="B124" s="175" t="s">
        <v>467</v>
      </c>
      <c r="C124" s="175" t="s">
        <v>468</v>
      </c>
      <c r="D124" s="176">
        <v>2016</v>
      </c>
      <c r="E124" s="176">
        <v>1</v>
      </c>
      <c r="F124" s="177">
        <v>497.58</v>
      </c>
      <c r="G124" s="178"/>
      <c r="H124" s="180" t="s">
        <v>101</v>
      </c>
      <c r="I124" s="178" t="s">
        <v>85</v>
      </c>
      <c r="J124" s="168"/>
      <c r="K124" s="168"/>
      <c r="L124" s="168"/>
    </row>
    <row r="125" spans="1:12" ht="15">
      <c r="A125" s="174">
        <v>97</v>
      </c>
      <c r="B125" s="175" t="s">
        <v>86</v>
      </c>
      <c r="C125" s="175" t="s">
        <v>469</v>
      </c>
      <c r="D125" s="176">
        <v>2016</v>
      </c>
      <c r="E125" s="176">
        <v>1</v>
      </c>
      <c r="F125" s="177">
        <v>331.4</v>
      </c>
      <c r="G125" s="178"/>
      <c r="H125" s="180" t="s">
        <v>101</v>
      </c>
      <c r="I125" s="178" t="s">
        <v>85</v>
      </c>
      <c r="J125" s="168"/>
      <c r="K125" s="168"/>
      <c r="L125" s="168"/>
    </row>
    <row r="126" spans="1:12" ht="15">
      <c r="A126" s="174">
        <v>98</v>
      </c>
      <c r="B126" s="175" t="s">
        <v>413</v>
      </c>
      <c r="C126" s="175" t="s">
        <v>470</v>
      </c>
      <c r="D126" s="176">
        <v>2017</v>
      </c>
      <c r="E126" s="176">
        <v>2</v>
      </c>
      <c r="F126" s="177">
        <v>800.44</v>
      </c>
      <c r="G126" s="178"/>
      <c r="H126" s="180" t="s">
        <v>101</v>
      </c>
      <c r="I126" s="178" t="s">
        <v>85</v>
      </c>
      <c r="J126" s="168"/>
      <c r="K126" s="168"/>
      <c r="L126" s="168"/>
    </row>
    <row r="127" spans="1:12" ht="15">
      <c r="A127" s="174">
        <v>99</v>
      </c>
      <c r="B127" s="175" t="s">
        <v>471</v>
      </c>
      <c r="C127" s="175" t="s">
        <v>472</v>
      </c>
      <c r="D127" s="176">
        <v>2019</v>
      </c>
      <c r="E127" s="176">
        <v>1</v>
      </c>
      <c r="F127" s="177">
        <v>263.22000000000003</v>
      </c>
      <c r="G127" s="178"/>
      <c r="H127" s="180" t="s">
        <v>101</v>
      </c>
      <c r="I127" s="178" t="s">
        <v>85</v>
      </c>
      <c r="J127" s="168"/>
      <c r="K127" s="168"/>
      <c r="L127" s="168"/>
    </row>
    <row r="128" spans="1:12" ht="15">
      <c r="A128" s="174">
        <v>100</v>
      </c>
      <c r="B128" s="175" t="s">
        <v>473</v>
      </c>
      <c r="C128" s="175" t="s">
        <v>474</v>
      </c>
      <c r="D128" s="176">
        <v>2021</v>
      </c>
      <c r="E128" s="176">
        <v>1</v>
      </c>
      <c r="F128" s="177">
        <v>769</v>
      </c>
      <c r="G128" s="178"/>
      <c r="H128" s="180" t="s">
        <v>101</v>
      </c>
      <c r="I128" s="178" t="s">
        <v>85</v>
      </c>
      <c r="J128" s="168"/>
      <c r="K128" s="168"/>
      <c r="L128" s="168"/>
    </row>
    <row r="129" spans="1:12" ht="15">
      <c r="A129" s="174">
        <v>101</v>
      </c>
      <c r="B129" s="175" t="s">
        <v>385</v>
      </c>
      <c r="C129" s="175" t="s">
        <v>475</v>
      </c>
      <c r="D129" s="176">
        <v>2019</v>
      </c>
      <c r="E129" s="176">
        <v>1</v>
      </c>
      <c r="F129" s="177">
        <v>2645.73</v>
      </c>
      <c r="G129" s="178"/>
      <c r="H129" s="180" t="s">
        <v>101</v>
      </c>
      <c r="I129" s="178" t="s">
        <v>85</v>
      </c>
      <c r="J129" s="168"/>
      <c r="K129" s="168"/>
      <c r="L129" s="168"/>
    </row>
    <row r="130" spans="1:12" ht="15">
      <c r="A130" s="174">
        <v>102</v>
      </c>
      <c r="B130" s="175" t="s">
        <v>387</v>
      </c>
      <c r="C130" s="175" t="s">
        <v>476</v>
      </c>
      <c r="D130" s="176">
        <v>2019</v>
      </c>
      <c r="E130" s="176">
        <v>1</v>
      </c>
      <c r="F130" s="177">
        <v>464.94</v>
      </c>
      <c r="G130" s="178"/>
      <c r="H130" s="180" t="s">
        <v>101</v>
      </c>
      <c r="I130" s="178" t="s">
        <v>85</v>
      </c>
      <c r="J130" s="168"/>
      <c r="K130" s="168"/>
      <c r="L130" s="168"/>
    </row>
    <row r="131" spans="1:12" ht="15">
      <c r="A131" s="174">
        <v>103</v>
      </c>
      <c r="B131" s="175" t="s">
        <v>326</v>
      </c>
      <c r="C131" s="175" t="s">
        <v>477</v>
      </c>
      <c r="D131" s="176">
        <v>2018</v>
      </c>
      <c r="E131" s="176">
        <v>1</v>
      </c>
      <c r="F131" s="177">
        <v>1906.5</v>
      </c>
      <c r="G131" s="178"/>
      <c r="H131" s="180" t="s">
        <v>101</v>
      </c>
      <c r="I131" s="178" t="s">
        <v>85</v>
      </c>
      <c r="J131" s="197">
        <f>SUM(F117:F131)</f>
        <v>17797.32</v>
      </c>
      <c r="K131" s="168"/>
      <c r="L131" s="168"/>
    </row>
    <row r="132" spans="1:12" ht="24">
      <c r="A132" s="174">
        <v>106</v>
      </c>
      <c r="B132" s="175" t="s">
        <v>399</v>
      </c>
      <c r="C132" s="175" t="s">
        <v>478</v>
      </c>
      <c r="D132" s="176">
        <v>2013</v>
      </c>
      <c r="E132" s="176">
        <v>1</v>
      </c>
      <c r="F132" s="177">
        <v>2400</v>
      </c>
      <c r="G132" s="178"/>
      <c r="H132" s="180" t="s">
        <v>479</v>
      </c>
      <c r="I132" s="178"/>
      <c r="J132" s="168"/>
      <c r="K132" s="168"/>
      <c r="L132" s="168"/>
    </row>
    <row r="133" spans="1:12" ht="24">
      <c r="A133" s="174">
        <v>107</v>
      </c>
      <c r="B133" s="175" t="s">
        <v>353</v>
      </c>
      <c r="C133" s="175" t="s">
        <v>480</v>
      </c>
      <c r="D133" s="176">
        <v>2021</v>
      </c>
      <c r="E133" s="176">
        <v>1</v>
      </c>
      <c r="F133" s="177">
        <v>2332.6799999999998</v>
      </c>
      <c r="G133" s="178"/>
      <c r="H133" s="180" t="s">
        <v>479</v>
      </c>
      <c r="I133" s="178"/>
      <c r="J133" s="168"/>
      <c r="K133" s="168"/>
      <c r="L133" s="168"/>
    </row>
    <row r="134" spans="1:12" ht="24">
      <c r="A134" s="174">
        <v>108</v>
      </c>
      <c r="B134" s="175" t="s">
        <v>353</v>
      </c>
      <c r="C134" s="175" t="s">
        <v>481</v>
      </c>
      <c r="D134" s="176">
        <v>2021</v>
      </c>
      <c r="E134" s="176">
        <v>1</v>
      </c>
      <c r="F134" s="177">
        <v>2380.15</v>
      </c>
      <c r="G134" s="178"/>
      <c r="H134" s="180" t="s">
        <v>479</v>
      </c>
      <c r="I134" s="178"/>
      <c r="J134" s="168"/>
      <c r="K134" s="168"/>
      <c r="L134" s="168"/>
    </row>
    <row r="135" spans="1:12" ht="24">
      <c r="A135" s="174">
        <v>109</v>
      </c>
      <c r="B135" s="175" t="s">
        <v>353</v>
      </c>
      <c r="C135" s="175" t="s">
        <v>482</v>
      </c>
      <c r="D135" s="176">
        <v>2021</v>
      </c>
      <c r="E135" s="176">
        <v>1</v>
      </c>
      <c r="F135" s="177">
        <v>1476</v>
      </c>
      <c r="G135" s="178"/>
      <c r="H135" s="180" t="s">
        <v>479</v>
      </c>
      <c r="I135" s="178"/>
      <c r="J135" s="168"/>
      <c r="K135" s="168"/>
      <c r="L135" s="168"/>
    </row>
    <row r="136" spans="1:12" ht="24">
      <c r="A136" s="174">
        <v>110</v>
      </c>
      <c r="B136" s="175" t="s">
        <v>483</v>
      </c>
      <c r="C136" s="175" t="s">
        <v>484</v>
      </c>
      <c r="D136" s="176">
        <v>2015</v>
      </c>
      <c r="E136" s="176">
        <v>1</v>
      </c>
      <c r="F136" s="177">
        <v>1759.11</v>
      </c>
      <c r="G136" s="178"/>
      <c r="H136" s="180" t="s">
        <v>479</v>
      </c>
      <c r="I136" s="178"/>
      <c r="J136" s="198">
        <f>SUM(F132:F136)</f>
        <v>10347.94</v>
      </c>
      <c r="K136" s="168">
        <f>SUM(J131:J136)</f>
        <v>28145.260000000002</v>
      </c>
      <c r="L136" s="168"/>
    </row>
    <row r="137" spans="1:12" ht="36">
      <c r="A137" s="174">
        <v>111</v>
      </c>
      <c r="B137" s="175" t="s">
        <v>316</v>
      </c>
      <c r="C137" s="175" t="s">
        <v>485</v>
      </c>
      <c r="D137" s="176">
        <v>2020</v>
      </c>
      <c r="E137" s="176">
        <v>1</v>
      </c>
      <c r="F137" s="177">
        <v>2844.09</v>
      </c>
      <c r="G137" s="178"/>
      <c r="H137" s="186" t="s">
        <v>486</v>
      </c>
      <c r="I137" s="178" t="s">
        <v>85</v>
      </c>
      <c r="J137" s="168"/>
      <c r="K137" s="168"/>
      <c r="L137" s="168"/>
    </row>
    <row r="138" spans="1:12" ht="15">
      <c r="A138" s="174">
        <v>112</v>
      </c>
      <c r="B138" s="175" t="s">
        <v>487</v>
      </c>
      <c r="C138" s="175" t="s">
        <v>488</v>
      </c>
      <c r="D138" s="176">
        <v>2016</v>
      </c>
      <c r="E138" s="176">
        <v>1</v>
      </c>
      <c r="F138" s="177">
        <v>458.8</v>
      </c>
      <c r="G138" s="178"/>
      <c r="H138" s="180" t="s">
        <v>101</v>
      </c>
      <c r="I138" s="178" t="s">
        <v>85</v>
      </c>
      <c r="J138" s="168"/>
      <c r="K138" s="168"/>
      <c r="L138" s="168"/>
    </row>
    <row r="139" spans="1:12" ht="15">
      <c r="A139" s="174">
        <v>113</v>
      </c>
      <c r="B139" s="175" t="s">
        <v>86</v>
      </c>
      <c r="C139" s="175" t="s">
        <v>489</v>
      </c>
      <c r="D139" s="176">
        <v>2016</v>
      </c>
      <c r="E139" s="176">
        <v>1</v>
      </c>
      <c r="F139" s="177">
        <v>331.39</v>
      </c>
      <c r="G139" s="178"/>
      <c r="H139" s="180" t="s">
        <v>101</v>
      </c>
      <c r="I139" s="178" t="s">
        <v>85</v>
      </c>
      <c r="J139" s="168"/>
      <c r="K139" s="168"/>
      <c r="L139" s="168"/>
    </row>
    <row r="140" spans="1:12" ht="15">
      <c r="A140" s="174">
        <v>114</v>
      </c>
      <c r="B140" s="175" t="s">
        <v>490</v>
      </c>
      <c r="C140" s="175" t="s">
        <v>491</v>
      </c>
      <c r="D140" s="176">
        <v>2016</v>
      </c>
      <c r="E140" s="176">
        <v>1</v>
      </c>
      <c r="F140" s="177">
        <v>214.09</v>
      </c>
      <c r="G140" s="178"/>
      <c r="H140" s="180" t="s">
        <v>101</v>
      </c>
      <c r="I140" s="178" t="s">
        <v>85</v>
      </c>
      <c r="J140" s="168"/>
      <c r="K140" s="168"/>
      <c r="L140" s="168"/>
    </row>
    <row r="141" spans="1:12" ht="15">
      <c r="A141" s="174">
        <v>115</v>
      </c>
      <c r="B141" s="175" t="s">
        <v>492</v>
      </c>
      <c r="C141" s="181">
        <v>41170</v>
      </c>
      <c r="D141" s="176">
        <v>2018</v>
      </c>
      <c r="E141" s="176">
        <v>1</v>
      </c>
      <c r="F141" s="177">
        <v>21913.83</v>
      </c>
      <c r="G141" s="178"/>
      <c r="H141" s="180" t="s">
        <v>101</v>
      </c>
      <c r="I141" s="178" t="s">
        <v>85</v>
      </c>
      <c r="J141" s="168"/>
      <c r="K141" s="168"/>
      <c r="L141" s="168"/>
    </row>
    <row r="142" spans="1:12" ht="15">
      <c r="A142" s="174">
        <v>116</v>
      </c>
      <c r="B142" s="175" t="s">
        <v>493</v>
      </c>
      <c r="C142" s="181">
        <v>41171</v>
      </c>
      <c r="D142" s="176">
        <v>2018</v>
      </c>
      <c r="E142" s="176">
        <v>1</v>
      </c>
      <c r="F142" s="177">
        <v>30530.54</v>
      </c>
      <c r="G142" s="178"/>
      <c r="H142" s="180" t="s">
        <v>101</v>
      </c>
      <c r="I142" s="178" t="s">
        <v>85</v>
      </c>
      <c r="J142" s="168"/>
      <c r="K142" s="168"/>
      <c r="L142" s="168"/>
    </row>
    <row r="143" spans="1:12" ht="15">
      <c r="A143" s="174">
        <v>117</v>
      </c>
      <c r="B143" s="175" t="s">
        <v>322</v>
      </c>
      <c r="C143" s="175" t="s">
        <v>494</v>
      </c>
      <c r="D143" s="176">
        <v>2019</v>
      </c>
      <c r="E143" s="176">
        <v>1</v>
      </c>
      <c r="F143" s="177">
        <v>263.22000000000003</v>
      </c>
      <c r="G143" s="178"/>
      <c r="H143" s="180" t="s">
        <v>101</v>
      </c>
      <c r="I143" s="178" t="s">
        <v>85</v>
      </c>
      <c r="J143" s="168"/>
      <c r="K143" s="168"/>
      <c r="L143" s="168"/>
    </row>
    <row r="144" spans="1:12" ht="15">
      <c r="A144" s="174">
        <v>118</v>
      </c>
      <c r="B144" s="175" t="s">
        <v>495</v>
      </c>
      <c r="C144" s="175" t="s">
        <v>496</v>
      </c>
      <c r="D144" s="176">
        <v>2017</v>
      </c>
      <c r="E144" s="176">
        <v>1</v>
      </c>
      <c r="F144" s="177">
        <v>295</v>
      </c>
      <c r="G144" s="178"/>
      <c r="H144" s="180" t="s">
        <v>101</v>
      </c>
      <c r="I144" s="178" t="s">
        <v>85</v>
      </c>
      <c r="J144" s="168"/>
      <c r="K144" s="168"/>
      <c r="L144" s="168"/>
    </row>
    <row r="145" spans="1:12" ht="15">
      <c r="A145" s="174">
        <v>119</v>
      </c>
      <c r="B145" s="175" t="s">
        <v>385</v>
      </c>
      <c r="C145" s="175" t="s">
        <v>497</v>
      </c>
      <c r="D145" s="176">
        <v>2020</v>
      </c>
      <c r="E145" s="176">
        <v>1</v>
      </c>
      <c r="F145" s="177">
        <v>4920</v>
      </c>
      <c r="G145" s="178"/>
      <c r="H145" s="180" t="s">
        <v>101</v>
      </c>
      <c r="I145" s="178" t="s">
        <v>85</v>
      </c>
      <c r="J145" s="168"/>
      <c r="K145" s="168"/>
      <c r="L145" s="168"/>
    </row>
    <row r="146" spans="1:12" ht="15">
      <c r="A146" s="174">
        <v>120</v>
      </c>
      <c r="B146" s="175" t="s">
        <v>387</v>
      </c>
      <c r="C146" s="175" t="s">
        <v>498</v>
      </c>
      <c r="D146" s="176">
        <v>2020</v>
      </c>
      <c r="E146" s="176">
        <v>1</v>
      </c>
      <c r="F146" s="177">
        <v>627.29999999999995</v>
      </c>
      <c r="G146" s="178"/>
      <c r="H146" s="180" t="s">
        <v>101</v>
      </c>
      <c r="I146" s="178" t="s">
        <v>85</v>
      </c>
      <c r="J146" s="168"/>
      <c r="K146" s="168"/>
      <c r="L146" s="168"/>
    </row>
    <row r="147" spans="1:12" ht="15">
      <c r="A147" s="174">
        <v>121</v>
      </c>
      <c r="B147" s="175" t="s">
        <v>499</v>
      </c>
      <c r="C147" s="175" t="s">
        <v>500</v>
      </c>
      <c r="D147" s="176">
        <v>2017</v>
      </c>
      <c r="E147" s="176">
        <v>1</v>
      </c>
      <c r="F147" s="177">
        <v>1099</v>
      </c>
      <c r="G147" s="178"/>
      <c r="H147" s="180" t="s">
        <v>101</v>
      </c>
      <c r="I147" s="178" t="s">
        <v>85</v>
      </c>
      <c r="J147" s="168"/>
      <c r="K147" s="168"/>
      <c r="L147" s="168"/>
    </row>
    <row r="148" spans="1:12" ht="15">
      <c r="A148" s="174">
        <v>122</v>
      </c>
      <c r="B148" s="175" t="s">
        <v>326</v>
      </c>
      <c r="C148" s="175" t="s">
        <v>501</v>
      </c>
      <c r="D148" s="176">
        <v>2018</v>
      </c>
      <c r="E148" s="176">
        <v>1</v>
      </c>
      <c r="F148" s="177">
        <v>1906.5</v>
      </c>
      <c r="G148" s="178"/>
      <c r="H148" s="180" t="s">
        <v>101</v>
      </c>
      <c r="I148" s="178" t="s">
        <v>85</v>
      </c>
      <c r="J148" s="197">
        <f>SUM(F137:F148)</f>
        <v>65403.760000000009</v>
      </c>
      <c r="K148" s="168"/>
      <c r="L148" s="168"/>
    </row>
    <row r="149" spans="1:12" ht="24">
      <c r="A149" s="174">
        <v>123</v>
      </c>
      <c r="B149" s="175" t="s">
        <v>397</v>
      </c>
      <c r="C149" s="175" t="s">
        <v>502</v>
      </c>
      <c r="D149" s="176">
        <v>2013</v>
      </c>
      <c r="E149" s="176">
        <v>1</v>
      </c>
      <c r="F149" s="177">
        <v>1948.48</v>
      </c>
      <c r="G149" s="178"/>
      <c r="H149" s="180" t="s">
        <v>503</v>
      </c>
      <c r="I149" s="178"/>
      <c r="J149" s="168"/>
      <c r="K149" s="168"/>
      <c r="L149" s="168"/>
    </row>
    <row r="150" spans="1:12" ht="24">
      <c r="A150" s="174">
        <v>124</v>
      </c>
      <c r="B150" s="175" t="s">
        <v>397</v>
      </c>
      <c r="C150" s="175" t="s">
        <v>504</v>
      </c>
      <c r="D150" s="176">
        <v>2013</v>
      </c>
      <c r="E150" s="176">
        <v>2</v>
      </c>
      <c r="F150" s="177">
        <v>3896.96</v>
      </c>
      <c r="G150" s="178"/>
      <c r="H150" s="180" t="s">
        <v>503</v>
      </c>
      <c r="I150" s="178"/>
      <c r="J150" s="168"/>
      <c r="K150" s="168"/>
      <c r="L150" s="168"/>
    </row>
    <row r="151" spans="1:12" ht="24">
      <c r="A151" s="174">
        <v>125</v>
      </c>
      <c r="B151" s="175" t="s">
        <v>336</v>
      </c>
      <c r="C151" s="175" t="s">
        <v>505</v>
      </c>
      <c r="D151" s="176">
        <v>2021</v>
      </c>
      <c r="E151" s="176">
        <v>1</v>
      </c>
      <c r="F151" s="177">
        <v>4503.6000000000004</v>
      </c>
      <c r="G151" s="178"/>
      <c r="H151" s="180" t="s">
        <v>503</v>
      </c>
      <c r="I151" s="178"/>
      <c r="J151" s="168"/>
      <c r="K151" s="168"/>
      <c r="L151" s="168"/>
    </row>
    <row r="152" spans="1:12" ht="24">
      <c r="A152" s="174">
        <v>126</v>
      </c>
      <c r="B152" s="175" t="s">
        <v>506</v>
      </c>
      <c r="C152" s="175" t="s">
        <v>507</v>
      </c>
      <c r="D152" s="176">
        <v>2013</v>
      </c>
      <c r="E152" s="176">
        <v>1</v>
      </c>
      <c r="F152" s="177">
        <v>2400</v>
      </c>
      <c r="G152" s="178"/>
      <c r="H152" s="180" t="s">
        <v>503</v>
      </c>
      <c r="I152" s="178"/>
      <c r="J152" s="168"/>
      <c r="K152" s="168"/>
      <c r="L152" s="168"/>
    </row>
    <row r="153" spans="1:12" ht="24">
      <c r="A153" s="174">
        <v>127</v>
      </c>
      <c r="B153" s="175" t="s">
        <v>506</v>
      </c>
      <c r="C153" s="175" t="s">
        <v>508</v>
      </c>
      <c r="D153" s="176">
        <v>2013</v>
      </c>
      <c r="E153" s="176">
        <v>2</v>
      </c>
      <c r="F153" s="177">
        <v>4800</v>
      </c>
      <c r="G153" s="178"/>
      <c r="H153" s="180" t="s">
        <v>503</v>
      </c>
      <c r="I153" s="178"/>
      <c r="J153" s="168"/>
      <c r="K153" s="168"/>
      <c r="L153" s="168"/>
    </row>
    <row r="154" spans="1:12" ht="24">
      <c r="A154" s="174">
        <v>128</v>
      </c>
      <c r="B154" s="175" t="s">
        <v>509</v>
      </c>
      <c r="C154" s="175" t="s">
        <v>510</v>
      </c>
      <c r="D154" s="176">
        <v>2019</v>
      </c>
      <c r="E154" s="176">
        <v>1</v>
      </c>
      <c r="F154" s="177">
        <v>8316</v>
      </c>
      <c r="G154" s="178"/>
      <c r="H154" s="180" t="s">
        <v>503</v>
      </c>
      <c r="I154" s="178"/>
      <c r="J154" s="168"/>
      <c r="K154" s="168"/>
      <c r="L154" s="168"/>
    </row>
    <row r="155" spans="1:12" ht="24">
      <c r="A155" s="174">
        <v>129</v>
      </c>
      <c r="B155" s="175" t="s">
        <v>344</v>
      </c>
      <c r="C155" s="175" t="s">
        <v>511</v>
      </c>
      <c r="D155" s="176">
        <v>2017</v>
      </c>
      <c r="E155" s="176">
        <v>1</v>
      </c>
      <c r="F155" s="177">
        <v>1836</v>
      </c>
      <c r="G155" s="178"/>
      <c r="H155" s="180" t="s">
        <v>503</v>
      </c>
      <c r="I155" s="178"/>
      <c r="J155" s="168"/>
      <c r="K155" s="168"/>
      <c r="L155" s="168"/>
    </row>
    <row r="156" spans="1:12" ht="24">
      <c r="A156" s="174">
        <v>130</v>
      </c>
      <c r="B156" s="175" t="s">
        <v>353</v>
      </c>
      <c r="C156" s="175" t="s">
        <v>512</v>
      </c>
      <c r="D156" s="176">
        <v>2020</v>
      </c>
      <c r="E156" s="176">
        <v>1</v>
      </c>
      <c r="F156" s="177">
        <v>1476</v>
      </c>
      <c r="G156" s="178"/>
      <c r="H156" s="180" t="s">
        <v>503</v>
      </c>
      <c r="I156" s="178"/>
      <c r="J156" s="168"/>
      <c r="K156" s="168"/>
      <c r="L156" s="168"/>
    </row>
    <row r="157" spans="1:12" ht="24">
      <c r="A157" s="174">
        <v>131</v>
      </c>
      <c r="B157" s="175" t="s">
        <v>513</v>
      </c>
      <c r="C157" s="175" t="s">
        <v>514</v>
      </c>
      <c r="D157" s="176">
        <v>2014</v>
      </c>
      <c r="E157" s="176">
        <v>1</v>
      </c>
      <c r="F157" s="177">
        <v>679.32</v>
      </c>
      <c r="G157" s="178"/>
      <c r="H157" s="180" t="s">
        <v>503</v>
      </c>
      <c r="I157" s="178"/>
      <c r="J157" s="168"/>
      <c r="K157" s="168"/>
      <c r="L157" s="168"/>
    </row>
    <row r="158" spans="1:12" ht="24">
      <c r="A158" s="174">
        <v>132</v>
      </c>
      <c r="B158" s="175" t="s">
        <v>515</v>
      </c>
      <c r="C158" s="175" t="s">
        <v>516</v>
      </c>
      <c r="D158" s="176">
        <v>2018</v>
      </c>
      <c r="E158" s="176">
        <v>1</v>
      </c>
      <c r="F158" s="177">
        <v>387.81</v>
      </c>
      <c r="G158" s="178"/>
      <c r="H158" s="180" t="s">
        <v>503</v>
      </c>
      <c r="I158" s="178"/>
      <c r="J158" s="168"/>
      <c r="K158" s="168"/>
      <c r="L158" s="168"/>
    </row>
    <row r="159" spans="1:12" ht="24">
      <c r="A159" s="174">
        <v>133</v>
      </c>
      <c r="B159" s="175" t="s">
        <v>353</v>
      </c>
      <c r="C159" s="175" t="s">
        <v>517</v>
      </c>
      <c r="D159" s="176">
        <v>2020</v>
      </c>
      <c r="E159" s="176">
        <v>1</v>
      </c>
      <c r="F159" s="177">
        <v>2332.6799999999998</v>
      </c>
      <c r="G159" s="178"/>
      <c r="H159" s="180" t="s">
        <v>503</v>
      </c>
      <c r="I159" s="178"/>
      <c r="J159" s="168"/>
      <c r="K159" s="168"/>
      <c r="L159" s="168"/>
    </row>
    <row r="160" spans="1:12" ht="24">
      <c r="A160" s="174">
        <v>134</v>
      </c>
      <c r="B160" s="175" t="s">
        <v>353</v>
      </c>
      <c r="C160" s="175" t="s">
        <v>518</v>
      </c>
      <c r="D160" s="176">
        <v>2020</v>
      </c>
      <c r="E160" s="176">
        <v>1</v>
      </c>
      <c r="F160" s="177">
        <v>2380.15</v>
      </c>
      <c r="G160" s="178"/>
      <c r="H160" s="180" t="s">
        <v>503</v>
      </c>
      <c r="I160" s="178"/>
      <c r="J160" s="168"/>
      <c r="K160" s="168"/>
      <c r="L160" s="168"/>
    </row>
    <row r="161" spans="1:12" ht="24">
      <c r="A161" s="174">
        <v>135</v>
      </c>
      <c r="B161" s="175" t="s">
        <v>519</v>
      </c>
      <c r="C161" s="175" t="s">
        <v>520</v>
      </c>
      <c r="D161" s="176">
        <v>2020</v>
      </c>
      <c r="E161" s="176">
        <v>1</v>
      </c>
      <c r="F161" s="177">
        <v>380</v>
      </c>
      <c r="G161" s="178"/>
      <c r="H161" s="180" t="s">
        <v>503</v>
      </c>
      <c r="I161" s="178"/>
      <c r="J161" s="168"/>
      <c r="K161" s="168"/>
      <c r="L161" s="168"/>
    </row>
    <row r="162" spans="1:12" ht="24">
      <c r="A162" s="174">
        <v>136</v>
      </c>
      <c r="B162" s="175" t="s">
        <v>519</v>
      </c>
      <c r="C162" s="175" t="s">
        <v>521</v>
      </c>
      <c r="D162" s="176">
        <v>2020</v>
      </c>
      <c r="E162" s="176">
        <v>1</v>
      </c>
      <c r="F162" s="177">
        <v>380</v>
      </c>
      <c r="G162" s="178"/>
      <c r="H162" s="180" t="s">
        <v>503</v>
      </c>
      <c r="I162" s="178"/>
      <c r="J162" s="168"/>
      <c r="K162" s="168"/>
      <c r="L162" s="168"/>
    </row>
    <row r="163" spans="1:12" ht="24">
      <c r="A163" s="174">
        <v>137</v>
      </c>
      <c r="B163" s="175" t="s">
        <v>353</v>
      </c>
      <c r="C163" s="175" t="s">
        <v>522</v>
      </c>
      <c r="D163" s="176">
        <v>2020</v>
      </c>
      <c r="E163" s="176">
        <v>1</v>
      </c>
      <c r="F163" s="177">
        <v>1476</v>
      </c>
      <c r="G163" s="178"/>
      <c r="H163" s="180" t="s">
        <v>503</v>
      </c>
      <c r="I163" s="178"/>
      <c r="J163" s="168"/>
      <c r="K163" s="168"/>
      <c r="L163" s="168"/>
    </row>
    <row r="164" spans="1:12" ht="24">
      <c r="A164" s="174">
        <v>138</v>
      </c>
      <c r="B164" s="175" t="s">
        <v>523</v>
      </c>
      <c r="C164" s="175" t="s">
        <v>524</v>
      </c>
      <c r="D164" s="176">
        <v>2018</v>
      </c>
      <c r="E164" s="176">
        <v>1</v>
      </c>
      <c r="F164" s="177">
        <v>580</v>
      </c>
      <c r="G164" s="178"/>
      <c r="H164" s="180" t="s">
        <v>503</v>
      </c>
      <c r="I164" s="178"/>
      <c r="J164" s="198">
        <f>SUM(F149:F164)</f>
        <v>37773</v>
      </c>
      <c r="K164" s="168">
        <f>SUM(J148:J164)</f>
        <v>103176.76000000001</v>
      </c>
      <c r="L164" s="168"/>
    </row>
    <row r="165" spans="1:12" ht="24">
      <c r="A165" s="174">
        <v>139</v>
      </c>
      <c r="B165" s="175" t="s">
        <v>316</v>
      </c>
      <c r="C165" s="181" t="s">
        <v>525</v>
      </c>
      <c r="D165" s="176">
        <v>2020</v>
      </c>
      <c r="E165" s="176">
        <v>1</v>
      </c>
      <c r="F165" s="177">
        <v>2844.09</v>
      </c>
      <c r="G165" s="178"/>
      <c r="H165" s="186" t="s">
        <v>526</v>
      </c>
      <c r="I165" s="178" t="s">
        <v>85</v>
      </c>
      <c r="J165" s="168"/>
      <c r="K165" s="168"/>
      <c r="L165" s="168"/>
    </row>
    <row r="166" spans="1:12" ht="15">
      <c r="A166" s="174">
        <v>140</v>
      </c>
      <c r="B166" s="175" t="s">
        <v>495</v>
      </c>
      <c r="C166" s="175" t="s">
        <v>527</v>
      </c>
      <c r="D166" s="176">
        <v>2016</v>
      </c>
      <c r="E166" s="176">
        <v>1</v>
      </c>
      <c r="F166" s="177">
        <v>673.54</v>
      </c>
      <c r="G166" s="178"/>
      <c r="H166" s="180" t="s">
        <v>101</v>
      </c>
      <c r="I166" s="178" t="s">
        <v>85</v>
      </c>
      <c r="J166" s="168"/>
      <c r="K166" s="168"/>
      <c r="L166" s="168"/>
    </row>
    <row r="167" spans="1:12" ht="15">
      <c r="A167" s="174">
        <v>141</v>
      </c>
      <c r="B167" s="175" t="s">
        <v>528</v>
      </c>
      <c r="C167" s="175" t="s">
        <v>529</v>
      </c>
      <c r="D167" s="176">
        <v>2016</v>
      </c>
      <c r="E167" s="176">
        <v>1</v>
      </c>
      <c r="F167" s="177">
        <v>1807.51</v>
      </c>
      <c r="G167" s="178"/>
      <c r="H167" s="180" t="s">
        <v>101</v>
      </c>
      <c r="I167" s="178" t="s">
        <v>85</v>
      </c>
      <c r="J167" s="168"/>
      <c r="K167" s="168"/>
      <c r="L167" s="168"/>
    </row>
    <row r="168" spans="1:12" ht="15">
      <c r="A168" s="174">
        <v>142</v>
      </c>
      <c r="B168" s="175" t="s">
        <v>86</v>
      </c>
      <c r="C168" s="175" t="s">
        <v>530</v>
      </c>
      <c r="D168" s="176">
        <v>2016</v>
      </c>
      <c r="E168" s="176">
        <v>1</v>
      </c>
      <c r="F168" s="177">
        <v>360.72</v>
      </c>
      <c r="G168" s="178"/>
      <c r="H168" s="180" t="s">
        <v>101</v>
      </c>
      <c r="I168" s="178" t="s">
        <v>85</v>
      </c>
      <c r="J168" s="168"/>
      <c r="K168" s="168"/>
      <c r="L168" s="168"/>
    </row>
    <row r="169" spans="1:12" ht="15">
      <c r="A169" s="174">
        <v>143</v>
      </c>
      <c r="B169" s="175" t="s">
        <v>322</v>
      </c>
      <c r="C169" s="175" t="s">
        <v>531</v>
      </c>
      <c r="D169" s="176">
        <v>2019</v>
      </c>
      <c r="E169" s="176">
        <v>1</v>
      </c>
      <c r="F169" s="177">
        <v>263.22000000000003</v>
      </c>
      <c r="G169" s="178"/>
      <c r="H169" s="180" t="s">
        <v>101</v>
      </c>
      <c r="I169" s="178" t="s">
        <v>85</v>
      </c>
      <c r="J169" s="168"/>
      <c r="K169" s="168"/>
      <c r="L169" s="168"/>
    </row>
    <row r="170" spans="1:12" ht="15">
      <c r="A170" s="174">
        <v>144</v>
      </c>
      <c r="B170" s="175" t="s">
        <v>387</v>
      </c>
      <c r="C170" s="175" t="s">
        <v>532</v>
      </c>
      <c r="D170" s="176">
        <v>2020</v>
      </c>
      <c r="E170" s="176">
        <v>1</v>
      </c>
      <c r="F170" s="177">
        <v>560</v>
      </c>
      <c r="G170" s="178"/>
      <c r="H170" s="180" t="s">
        <v>101</v>
      </c>
      <c r="I170" s="178" t="s">
        <v>85</v>
      </c>
      <c r="J170" s="168"/>
      <c r="K170" s="168"/>
      <c r="L170" s="168"/>
    </row>
    <row r="171" spans="1:12" ht="15">
      <c r="A171" s="174">
        <v>145</v>
      </c>
      <c r="B171" s="175" t="s">
        <v>326</v>
      </c>
      <c r="C171" s="175" t="s">
        <v>533</v>
      </c>
      <c r="D171" s="176">
        <v>2018</v>
      </c>
      <c r="E171" s="176">
        <v>1</v>
      </c>
      <c r="F171" s="177">
        <v>1906.5</v>
      </c>
      <c r="G171" s="178"/>
      <c r="H171" s="180" t="s">
        <v>101</v>
      </c>
      <c r="I171" s="178" t="s">
        <v>85</v>
      </c>
      <c r="J171" s="168"/>
      <c r="K171" s="168"/>
      <c r="L171" s="168"/>
    </row>
    <row r="172" spans="1:12" ht="15">
      <c r="A172" s="174">
        <v>146</v>
      </c>
      <c r="B172" s="175" t="s">
        <v>534</v>
      </c>
      <c r="C172" s="175" t="s">
        <v>535</v>
      </c>
      <c r="D172" s="176">
        <v>2017</v>
      </c>
      <c r="E172" s="176">
        <v>1</v>
      </c>
      <c r="F172" s="177">
        <v>299</v>
      </c>
      <c r="G172" s="178"/>
      <c r="H172" s="180" t="s">
        <v>101</v>
      </c>
      <c r="I172" s="178" t="s">
        <v>85</v>
      </c>
      <c r="J172" s="197">
        <f>SUM(F165:F172)</f>
        <v>8714.5800000000017</v>
      </c>
      <c r="K172" s="168"/>
      <c r="L172" s="168"/>
    </row>
    <row r="173" spans="1:12" ht="24">
      <c r="A173" s="174">
        <v>147</v>
      </c>
      <c r="B173" s="175" t="s">
        <v>506</v>
      </c>
      <c r="C173" s="175" t="s">
        <v>536</v>
      </c>
      <c r="D173" s="176">
        <v>2013</v>
      </c>
      <c r="E173" s="176">
        <v>1</v>
      </c>
      <c r="F173" s="177">
        <v>2400</v>
      </c>
      <c r="G173" s="178"/>
      <c r="H173" s="180" t="s">
        <v>537</v>
      </c>
      <c r="I173" s="178"/>
      <c r="J173" s="168"/>
      <c r="K173" s="168"/>
      <c r="L173" s="168"/>
    </row>
    <row r="174" spans="1:12" ht="24">
      <c r="A174" s="174">
        <v>148</v>
      </c>
      <c r="B174" s="175" t="s">
        <v>353</v>
      </c>
      <c r="C174" s="175" t="s">
        <v>538</v>
      </c>
      <c r="D174" s="176">
        <v>2020</v>
      </c>
      <c r="E174" s="176">
        <v>4</v>
      </c>
      <c r="F174" s="177">
        <v>5727.36</v>
      </c>
      <c r="G174" s="178"/>
      <c r="H174" s="180" t="s">
        <v>537</v>
      </c>
      <c r="I174" s="178"/>
      <c r="J174" s="168"/>
      <c r="K174" s="168"/>
      <c r="L174" s="168"/>
    </row>
    <row r="175" spans="1:12" ht="24">
      <c r="A175" s="174">
        <v>149</v>
      </c>
      <c r="B175" s="175" t="s">
        <v>353</v>
      </c>
      <c r="C175" s="175" t="s">
        <v>539</v>
      </c>
      <c r="D175" s="176">
        <v>2020</v>
      </c>
      <c r="E175" s="176">
        <v>1</v>
      </c>
      <c r="F175" s="177">
        <v>2332.6799999999998</v>
      </c>
      <c r="G175" s="178"/>
      <c r="H175" s="180" t="s">
        <v>537</v>
      </c>
      <c r="I175" s="178"/>
      <c r="J175" s="168"/>
      <c r="K175" s="168"/>
      <c r="L175" s="168"/>
    </row>
    <row r="176" spans="1:12" ht="24">
      <c r="A176" s="174">
        <v>150</v>
      </c>
      <c r="B176" s="175" t="s">
        <v>353</v>
      </c>
      <c r="C176" s="175" t="s">
        <v>540</v>
      </c>
      <c r="D176" s="176">
        <v>2020</v>
      </c>
      <c r="E176" s="176">
        <v>1</v>
      </c>
      <c r="F176" s="177">
        <v>2380.15</v>
      </c>
      <c r="G176" s="178"/>
      <c r="H176" s="180" t="s">
        <v>537</v>
      </c>
      <c r="I176" s="178"/>
      <c r="J176" s="168"/>
      <c r="K176" s="168"/>
      <c r="L176" s="168"/>
    </row>
    <row r="177" spans="1:12" ht="24">
      <c r="A177" s="174">
        <v>151</v>
      </c>
      <c r="B177" s="175" t="s">
        <v>377</v>
      </c>
      <c r="C177" s="175" t="s">
        <v>541</v>
      </c>
      <c r="D177" s="176">
        <v>2013</v>
      </c>
      <c r="E177" s="176">
        <v>1</v>
      </c>
      <c r="F177" s="177">
        <v>2400</v>
      </c>
      <c r="G177" s="178"/>
      <c r="H177" s="180" t="s">
        <v>537</v>
      </c>
      <c r="I177" s="178"/>
      <c r="J177" s="168"/>
      <c r="K177" s="168"/>
      <c r="L177" s="168"/>
    </row>
    <row r="178" spans="1:12" ht="24">
      <c r="A178" s="174">
        <v>152</v>
      </c>
      <c r="B178" s="175" t="s">
        <v>344</v>
      </c>
      <c r="C178" s="175" t="s">
        <v>542</v>
      </c>
      <c r="D178" s="176">
        <v>2015</v>
      </c>
      <c r="E178" s="176">
        <v>1</v>
      </c>
      <c r="F178" s="177">
        <v>1759.11</v>
      </c>
      <c r="G178" s="178"/>
      <c r="H178" s="180" t="s">
        <v>537</v>
      </c>
      <c r="I178" s="178"/>
      <c r="J178" s="168"/>
      <c r="K178" s="168"/>
      <c r="L178" s="168"/>
    </row>
    <row r="179" spans="1:12" ht="24">
      <c r="A179" s="174">
        <v>153</v>
      </c>
      <c r="B179" s="175" t="s">
        <v>353</v>
      </c>
      <c r="C179" s="175" t="s">
        <v>543</v>
      </c>
      <c r="D179" s="176">
        <v>2020</v>
      </c>
      <c r="E179" s="176">
        <v>1</v>
      </c>
      <c r="F179" s="177">
        <v>1476</v>
      </c>
      <c r="G179" s="178"/>
      <c r="H179" s="180" t="s">
        <v>537</v>
      </c>
      <c r="I179" s="178"/>
      <c r="J179" s="168"/>
      <c r="K179" s="168"/>
      <c r="L179" s="168"/>
    </row>
    <row r="180" spans="1:12" ht="24">
      <c r="A180" s="174">
        <v>154</v>
      </c>
      <c r="B180" s="175" t="s">
        <v>544</v>
      </c>
      <c r="C180" s="175" t="s">
        <v>545</v>
      </c>
      <c r="D180" s="176">
        <v>2018</v>
      </c>
      <c r="E180" s="176">
        <v>1</v>
      </c>
      <c r="F180" s="177">
        <v>118.16</v>
      </c>
      <c r="G180" s="178"/>
      <c r="H180" s="180" t="s">
        <v>537</v>
      </c>
      <c r="I180" s="178"/>
      <c r="J180" s="199">
        <f>SUM(F173:F180)</f>
        <v>18593.46</v>
      </c>
      <c r="K180" s="168">
        <f>SUM(J172:J180)</f>
        <v>27308.04</v>
      </c>
      <c r="L180" s="168"/>
    </row>
    <row r="181" spans="1:12" ht="24">
      <c r="A181" s="174">
        <v>155</v>
      </c>
      <c r="B181" s="175" t="s">
        <v>546</v>
      </c>
      <c r="C181" s="175" t="s">
        <v>547</v>
      </c>
      <c r="D181" s="176">
        <v>2018</v>
      </c>
      <c r="E181" s="176">
        <v>2</v>
      </c>
      <c r="F181" s="177">
        <v>9272.7999999999993</v>
      </c>
      <c r="G181" s="178"/>
      <c r="H181" s="186" t="s">
        <v>548</v>
      </c>
      <c r="I181" s="178" t="s">
        <v>85</v>
      </c>
      <c r="J181" s="168"/>
      <c r="K181" s="168"/>
      <c r="L181" s="168"/>
    </row>
    <row r="182" spans="1:12" ht="15">
      <c r="A182" s="174">
        <v>156</v>
      </c>
      <c r="B182" s="175" t="s">
        <v>549</v>
      </c>
      <c r="C182" s="175" t="s">
        <v>550</v>
      </c>
      <c r="D182" s="176">
        <v>2018</v>
      </c>
      <c r="E182" s="176">
        <v>2</v>
      </c>
      <c r="F182" s="177">
        <v>615</v>
      </c>
      <c r="G182" s="178"/>
      <c r="H182" s="180" t="s">
        <v>101</v>
      </c>
      <c r="I182" s="178" t="s">
        <v>85</v>
      </c>
      <c r="J182" s="197">
        <f>SUM(F181:F182)</f>
        <v>9887.7999999999993</v>
      </c>
      <c r="K182" s="168"/>
      <c r="L182" s="168"/>
    </row>
    <row r="183" spans="1:12" ht="24">
      <c r="A183" s="174">
        <v>157</v>
      </c>
      <c r="B183" s="175" t="s">
        <v>551</v>
      </c>
      <c r="C183" s="181">
        <v>81427</v>
      </c>
      <c r="D183" s="176">
        <v>2015</v>
      </c>
      <c r="E183" s="176">
        <v>1</v>
      </c>
      <c r="F183" s="177">
        <v>19591.2</v>
      </c>
      <c r="G183" s="178"/>
      <c r="H183" s="180" t="s">
        <v>552</v>
      </c>
      <c r="I183" s="178"/>
      <c r="J183" s="168"/>
      <c r="K183" s="168"/>
      <c r="L183" s="168"/>
    </row>
    <row r="184" spans="1:12" ht="24">
      <c r="A184" s="174">
        <v>158</v>
      </c>
      <c r="B184" s="175" t="s">
        <v>553</v>
      </c>
      <c r="C184" s="181">
        <v>81428</v>
      </c>
      <c r="D184" s="176">
        <v>2015</v>
      </c>
      <c r="E184" s="176">
        <v>1</v>
      </c>
      <c r="F184" s="177">
        <v>9979.2000000000007</v>
      </c>
      <c r="G184" s="178"/>
      <c r="H184" s="180" t="s">
        <v>552</v>
      </c>
      <c r="I184" s="178"/>
      <c r="J184" s="168"/>
      <c r="K184" s="168"/>
      <c r="L184" s="168"/>
    </row>
    <row r="185" spans="1:12" ht="24">
      <c r="A185" s="174">
        <v>159</v>
      </c>
      <c r="B185" s="175" t="s">
        <v>554</v>
      </c>
      <c r="C185" s="181">
        <v>81431</v>
      </c>
      <c r="D185" s="176">
        <v>2015</v>
      </c>
      <c r="E185" s="176">
        <v>1</v>
      </c>
      <c r="F185" s="177">
        <v>3672</v>
      </c>
      <c r="G185" s="178"/>
      <c r="H185" s="180" t="s">
        <v>552</v>
      </c>
      <c r="I185" s="178"/>
      <c r="J185" s="168"/>
      <c r="K185" s="168"/>
      <c r="L185" s="168"/>
    </row>
    <row r="186" spans="1:12" ht="24">
      <c r="A186" s="174">
        <v>160</v>
      </c>
      <c r="B186" s="175" t="s">
        <v>554</v>
      </c>
      <c r="C186" s="181">
        <v>81432</v>
      </c>
      <c r="D186" s="176">
        <v>2015</v>
      </c>
      <c r="E186" s="176">
        <v>1</v>
      </c>
      <c r="F186" s="177">
        <v>3672</v>
      </c>
      <c r="G186" s="178"/>
      <c r="H186" s="180" t="s">
        <v>552</v>
      </c>
      <c r="I186" s="178"/>
      <c r="J186" s="168"/>
      <c r="K186" s="168"/>
      <c r="L186" s="168"/>
    </row>
    <row r="187" spans="1:12" ht="24">
      <c r="A187" s="174">
        <v>161</v>
      </c>
      <c r="B187" s="175" t="s">
        <v>555</v>
      </c>
      <c r="C187" s="181">
        <v>81429</v>
      </c>
      <c r="D187" s="176">
        <v>2015</v>
      </c>
      <c r="E187" s="176">
        <v>1</v>
      </c>
      <c r="F187" s="177">
        <v>24948</v>
      </c>
      <c r="G187" s="178"/>
      <c r="H187" s="180" t="s">
        <v>552</v>
      </c>
      <c r="I187" s="178"/>
      <c r="J187" s="168"/>
      <c r="K187" s="168"/>
      <c r="L187" s="168"/>
    </row>
    <row r="188" spans="1:12" ht="24">
      <c r="A188" s="174">
        <v>162</v>
      </c>
      <c r="B188" s="175" t="s">
        <v>555</v>
      </c>
      <c r="C188" s="181">
        <v>81430</v>
      </c>
      <c r="D188" s="176">
        <v>2015</v>
      </c>
      <c r="E188" s="176">
        <v>1</v>
      </c>
      <c r="F188" s="177">
        <v>24948</v>
      </c>
      <c r="G188" s="178"/>
      <c r="H188" s="180" t="s">
        <v>552</v>
      </c>
      <c r="I188" s="178"/>
      <c r="J188" s="168"/>
      <c r="K188" s="168"/>
      <c r="L188" s="168"/>
    </row>
    <row r="189" spans="1:12" ht="24">
      <c r="A189" s="174">
        <v>163</v>
      </c>
      <c r="B189" s="175" t="s">
        <v>556</v>
      </c>
      <c r="C189" s="181">
        <v>81508</v>
      </c>
      <c r="D189" s="176">
        <v>2020</v>
      </c>
      <c r="E189" s="176">
        <v>1</v>
      </c>
      <c r="F189" s="177">
        <v>13993</v>
      </c>
      <c r="G189" s="178"/>
      <c r="H189" s="180" t="s">
        <v>552</v>
      </c>
      <c r="I189" s="178"/>
      <c r="J189" s="168"/>
      <c r="K189" s="168"/>
      <c r="L189" s="168"/>
    </row>
    <row r="190" spans="1:12" ht="24">
      <c r="A190" s="174">
        <v>164</v>
      </c>
      <c r="B190" s="175" t="s">
        <v>557</v>
      </c>
      <c r="C190" s="181">
        <v>81435</v>
      </c>
      <c r="D190" s="176">
        <v>2015</v>
      </c>
      <c r="E190" s="176">
        <v>1</v>
      </c>
      <c r="F190" s="177">
        <v>8499.6</v>
      </c>
      <c r="G190" s="178"/>
      <c r="H190" s="180" t="s">
        <v>552</v>
      </c>
      <c r="I190" s="178"/>
      <c r="J190" s="168"/>
      <c r="K190" s="168"/>
      <c r="L190" s="168"/>
    </row>
    <row r="191" spans="1:12" ht="24">
      <c r="A191" s="174">
        <v>165</v>
      </c>
      <c r="B191" s="175" t="s">
        <v>557</v>
      </c>
      <c r="C191" s="181">
        <v>81436</v>
      </c>
      <c r="D191" s="176">
        <v>2015</v>
      </c>
      <c r="E191" s="176">
        <v>1</v>
      </c>
      <c r="F191" s="177">
        <v>8499.6</v>
      </c>
      <c r="G191" s="178"/>
      <c r="H191" s="180" t="s">
        <v>552</v>
      </c>
      <c r="I191" s="178"/>
      <c r="J191" s="168"/>
      <c r="K191" s="168"/>
      <c r="L191" s="168"/>
    </row>
    <row r="192" spans="1:12" ht="24">
      <c r="A192" s="174">
        <v>166</v>
      </c>
      <c r="B192" s="175" t="s">
        <v>558</v>
      </c>
      <c r="C192" s="181">
        <v>81433</v>
      </c>
      <c r="D192" s="176">
        <v>2015</v>
      </c>
      <c r="E192" s="176">
        <v>1</v>
      </c>
      <c r="F192" s="177">
        <v>3780</v>
      </c>
      <c r="G192" s="178"/>
      <c r="H192" s="180" t="s">
        <v>552</v>
      </c>
      <c r="I192" s="178"/>
      <c r="J192" s="168"/>
      <c r="K192" s="168"/>
      <c r="L192" s="168"/>
    </row>
    <row r="193" spans="1:12" ht="24">
      <c r="A193" s="174">
        <v>167</v>
      </c>
      <c r="B193" s="175" t="s">
        <v>558</v>
      </c>
      <c r="C193" s="181">
        <v>81434</v>
      </c>
      <c r="D193" s="176">
        <v>2015</v>
      </c>
      <c r="E193" s="176">
        <v>1</v>
      </c>
      <c r="F193" s="177">
        <v>3780</v>
      </c>
      <c r="G193" s="178"/>
      <c r="H193" s="180" t="s">
        <v>552</v>
      </c>
      <c r="I193" s="178"/>
      <c r="J193" s="168"/>
      <c r="K193" s="168"/>
      <c r="L193" s="168"/>
    </row>
    <row r="194" spans="1:12" ht="24">
      <c r="A194" s="174">
        <v>168</v>
      </c>
      <c r="B194" s="175" t="s">
        <v>559</v>
      </c>
      <c r="C194" s="181">
        <v>81497</v>
      </c>
      <c r="D194" s="176">
        <v>2019</v>
      </c>
      <c r="E194" s="176">
        <v>1</v>
      </c>
      <c r="F194" s="177">
        <v>10530</v>
      </c>
      <c r="G194" s="178"/>
      <c r="H194" s="180" t="s">
        <v>552</v>
      </c>
      <c r="I194" s="178"/>
      <c r="J194" s="168"/>
      <c r="K194" s="168"/>
      <c r="L194" s="168"/>
    </row>
    <row r="195" spans="1:12" ht="24">
      <c r="A195" s="174">
        <v>169</v>
      </c>
      <c r="B195" s="175" t="s">
        <v>559</v>
      </c>
      <c r="C195" s="181">
        <v>81498</v>
      </c>
      <c r="D195" s="176">
        <v>2019</v>
      </c>
      <c r="E195" s="176">
        <v>1</v>
      </c>
      <c r="F195" s="177">
        <v>10530</v>
      </c>
      <c r="G195" s="178"/>
      <c r="H195" s="180" t="s">
        <v>552</v>
      </c>
      <c r="I195" s="178"/>
      <c r="J195" s="168"/>
      <c r="K195" s="168"/>
      <c r="L195" s="168"/>
    </row>
    <row r="196" spans="1:12" ht="24">
      <c r="A196" s="174">
        <v>170</v>
      </c>
      <c r="B196" s="175" t="s">
        <v>559</v>
      </c>
      <c r="C196" s="181">
        <v>81499</v>
      </c>
      <c r="D196" s="176">
        <v>2019</v>
      </c>
      <c r="E196" s="176">
        <v>1</v>
      </c>
      <c r="F196" s="177">
        <v>10530</v>
      </c>
      <c r="G196" s="178"/>
      <c r="H196" s="180" t="s">
        <v>552</v>
      </c>
      <c r="I196" s="178"/>
      <c r="J196" s="168"/>
      <c r="K196" s="168"/>
      <c r="L196" s="168"/>
    </row>
    <row r="197" spans="1:12" ht="24">
      <c r="A197" s="174">
        <v>171</v>
      </c>
      <c r="B197" s="175" t="s">
        <v>559</v>
      </c>
      <c r="C197" s="181">
        <v>81500</v>
      </c>
      <c r="D197" s="176">
        <v>2019</v>
      </c>
      <c r="E197" s="176">
        <v>1</v>
      </c>
      <c r="F197" s="177">
        <v>10530</v>
      </c>
      <c r="G197" s="178"/>
      <c r="H197" s="180" t="s">
        <v>552</v>
      </c>
      <c r="I197" s="178"/>
      <c r="J197" s="168"/>
      <c r="K197" s="168"/>
      <c r="L197" s="168"/>
    </row>
    <row r="198" spans="1:12" ht="24">
      <c r="A198" s="174">
        <v>172</v>
      </c>
      <c r="B198" s="175" t="s">
        <v>559</v>
      </c>
      <c r="C198" s="181">
        <v>81501</v>
      </c>
      <c r="D198" s="176">
        <v>2019</v>
      </c>
      <c r="E198" s="176">
        <v>1</v>
      </c>
      <c r="F198" s="177">
        <v>10530</v>
      </c>
      <c r="G198" s="178"/>
      <c r="H198" s="180" t="s">
        <v>552</v>
      </c>
      <c r="I198" s="178"/>
      <c r="J198" s="168"/>
      <c r="K198" s="168"/>
      <c r="L198" s="168"/>
    </row>
    <row r="199" spans="1:12" ht="24">
      <c r="A199" s="174">
        <v>173</v>
      </c>
      <c r="B199" s="175" t="s">
        <v>560</v>
      </c>
      <c r="C199" s="181">
        <v>81437</v>
      </c>
      <c r="D199" s="176">
        <v>2015</v>
      </c>
      <c r="E199" s="176">
        <v>1</v>
      </c>
      <c r="F199" s="177">
        <v>7884</v>
      </c>
      <c r="G199" s="178"/>
      <c r="H199" s="180" t="s">
        <v>552</v>
      </c>
      <c r="I199" s="178"/>
      <c r="J199" s="168"/>
      <c r="K199" s="168"/>
      <c r="L199" s="168"/>
    </row>
    <row r="200" spans="1:12" ht="24">
      <c r="A200" s="174">
        <v>174</v>
      </c>
      <c r="B200" s="175" t="s">
        <v>560</v>
      </c>
      <c r="C200" s="181">
        <v>81438</v>
      </c>
      <c r="D200" s="176">
        <v>2015</v>
      </c>
      <c r="E200" s="176">
        <v>1</v>
      </c>
      <c r="F200" s="177">
        <v>7884</v>
      </c>
      <c r="G200" s="178"/>
      <c r="H200" s="180" t="s">
        <v>552</v>
      </c>
      <c r="I200" s="178"/>
      <c r="J200" s="168"/>
      <c r="K200" s="168"/>
      <c r="L200" s="168"/>
    </row>
    <row r="201" spans="1:12" ht="24">
      <c r="A201" s="174">
        <v>175</v>
      </c>
      <c r="B201" s="175" t="s">
        <v>561</v>
      </c>
      <c r="C201" s="181">
        <v>81423</v>
      </c>
      <c r="D201" s="176">
        <v>2015</v>
      </c>
      <c r="E201" s="176">
        <v>1</v>
      </c>
      <c r="F201" s="177">
        <v>82080</v>
      </c>
      <c r="G201" s="178"/>
      <c r="H201" s="180" t="s">
        <v>552</v>
      </c>
      <c r="I201" s="178"/>
      <c r="J201" s="168"/>
      <c r="K201" s="168"/>
      <c r="L201" s="168"/>
    </row>
    <row r="202" spans="1:12" ht="24">
      <c r="A202" s="174">
        <v>176</v>
      </c>
      <c r="B202" s="175" t="s">
        <v>562</v>
      </c>
      <c r="C202" s="181">
        <v>81425</v>
      </c>
      <c r="D202" s="176">
        <v>2015</v>
      </c>
      <c r="E202" s="176">
        <v>1</v>
      </c>
      <c r="F202" s="177">
        <v>18900</v>
      </c>
      <c r="G202" s="178"/>
      <c r="H202" s="180" t="s">
        <v>552</v>
      </c>
      <c r="I202" s="178"/>
      <c r="J202" s="168"/>
      <c r="K202" s="168"/>
      <c r="L202" s="168"/>
    </row>
    <row r="203" spans="1:12" ht="24">
      <c r="A203" s="174">
        <v>177</v>
      </c>
      <c r="B203" s="175" t="s">
        <v>563</v>
      </c>
      <c r="C203" s="181">
        <v>81424</v>
      </c>
      <c r="D203" s="176">
        <v>2015</v>
      </c>
      <c r="E203" s="176">
        <v>1</v>
      </c>
      <c r="F203" s="177">
        <v>18900</v>
      </c>
      <c r="G203" s="178"/>
      <c r="H203" s="180" t="s">
        <v>552</v>
      </c>
      <c r="I203" s="178"/>
      <c r="J203" s="168"/>
      <c r="K203" s="168"/>
      <c r="L203" s="168"/>
    </row>
    <row r="204" spans="1:12" ht="24">
      <c r="A204" s="174">
        <v>178</v>
      </c>
      <c r="B204" s="175" t="s">
        <v>353</v>
      </c>
      <c r="C204" s="181" t="s">
        <v>564</v>
      </c>
      <c r="D204" s="176">
        <v>2020</v>
      </c>
      <c r="E204" s="176">
        <v>1</v>
      </c>
      <c r="F204" s="177">
        <v>1476</v>
      </c>
      <c r="G204" s="178"/>
      <c r="H204" s="180" t="s">
        <v>552</v>
      </c>
      <c r="I204" s="178"/>
      <c r="J204" s="198">
        <f>SUM(F183:F204)</f>
        <v>315136.59999999998</v>
      </c>
      <c r="K204" s="168"/>
      <c r="L204" s="168"/>
    </row>
    <row r="205" spans="1:12" ht="15">
      <c r="A205" s="174">
        <v>179</v>
      </c>
      <c r="B205" s="175" t="s">
        <v>440</v>
      </c>
      <c r="C205" s="181" t="s">
        <v>565</v>
      </c>
      <c r="D205" s="176">
        <v>2021</v>
      </c>
      <c r="E205" s="176">
        <v>1</v>
      </c>
      <c r="F205" s="177">
        <v>4875</v>
      </c>
      <c r="G205" s="178"/>
      <c r="H205" s="180" t="s">
        <v>566</v>
      </c>
      <c r="I205" s="178" t="s">
        <v>88</v>
      </c>
      <c r="J205" s="200">
        <f>F205</f>
        <v>4875</v>
      </c>
      <c r="K205" s="168">
        <f>SUM(J182:J205)</f>
        <v>329899.39999999997</v>
      </c>
      <c r="L205" s="168"/>
    </row>
    <row r="206" spans="1:12" ht="36">
      <c r="A206" s="174">
        <v>180</v>
      </c>
      <c r="B206" s="175" t="s">
        <v>567</v>
      </c>
      <c r="C206" s="181" t="s">
        <v>568</v>
      </c>
      <c r="D206" s="176">
        <v>2018</v>
      </c>
      <c r="E206" s="176">
        <v>2</v>
      </c>
      <c r="F206" s="177">
        <v>615</v>
      </c>
      <c r="G206" s="178"/>
      <c r="H206" s="186" t="s">
        <v>569</v>
      </c>
      <c r="I206" s="178" t="s">
        <v>85</v>
      </c>
      <c r="J206" s="168"/>
      <c r="K206" s="168"/>
      <c r="L206" s="168"/>
    </row>
    <row r="207" spans="1:12" ht="15">
      <c r="A207" s="174">
        <v>181</v>
      </c>
      <c r="B207" s="175" t="s">
        <v>570</v>
      </c>
      <c r="C207" s="181" t="s">
        <v>571</v>
      </c>
      <c r="D207" s="176">
        <v>2018</v>
      </c>
      <c r="E207" s="176">
        <v>1</v>
      </c>
      <c r="F207" s="177">
        <v>440.08</v>
      </c>
      <c r="G207" s="178"/>
      <c r="H207" s="180" t="s">
        <v>572</v>
      </c>
      <c r="I207" s="178" t="s">
        <v>85</v>
      </c>
      <c r="J207" s="168"/>
      <c r="K207" s="168"/>
      <c r="L207" s="168"/>
    </row>
    <row r="208" spans="1:12" ht="15">
      <c r="A208" s="174">
        <v>182</v>
      </c>
      <c r="B208" s="175" t="s">
        <v>546</v>
      </c>
      <c r="C208" s="181" t="s">
        <v>573</v>
      </c>
      <c r="D208" s="176">
        <v>2018</v>
      </c>
      <c r="E208" s="176">
        <v>2</v>
      </c>
      <c r="F208" s="177">
        <v>9272.7999999999993</v>
      </c>
      <c r="G208" s="178"/>
      <c r="H208" s="180" t="s">
        <v>572</v>
      </c>
      <c r="I208" s="178" t="s">
        <v>85</v>
      </c>
      <c r="J208" s="168"/>
      <c r="K208" s="168"/>
      <c r="L208" s="168"/>
    </row>
    <row r="209" spans="1:12" ht="15">
      <c r="A209" s="174">
        <v>183</v>
      </c>
      <c r="B209" s="175" t="s">
        <v>369</v>
      </c>
      <c r="C209" s="181" t="s">
        <v>574</v>
      </c>
      <c r="D209" s="176">
        <v>2018</v>
      </c>
      <c r="E209" s="176">
        <v>1</v>
      </c>
      <c r="F209" s="177">
        <v>805.61</v>
      </c>
      <c r="G209" s="178"/>
      <c r="H209" s="180" t="s">
        <v>572</v>
      </c>
      <c r="I209" s="178" t="s">
        <v>85</v>
      </c>
      <c r="J209" s="168"/>
      <c r="K209" s="168"/>
      <c r="L209" s="168"/>
    </row>
    <row r="210" spans="1:12" ht="15">
      <c r="A210" s="174">
        <v>184</v>
      </c>
      <c r="B210" s="175" t="s">
        <v>575</v>
      </c>
      <c r="C210" s="181" t="s">
        <v>576</v>
      </c>
      <c r="D210" s="176">
        <v>2018</v>
      </c>
      <c r="E210" s="176">
        <v>1</v>
      </c>
      <c r="F210" s="177">
        <v>2885.76</v>
      </c>
      <c r="G210" s="178"/>
      <c r="H210" s="180" t="s">
        <v>572</v>
      </c>
      <c r="I210" s="178" t="s">
        <v>85</v>
      </c>
      <c r="J210" s="197">
        <f>SUM(F206:F210)</f>
        <v>14019.25</v>
      </c>
      <c r="K210" s="168"/>
      <c r="L210" s="168"/>
    </row>
    <row r="211" spans="1:12" ht="24">
      <c r="A211" s="174">
        <v>185</v>
      </c>
      <c r="B211" s="175" t="s">
        <v>577</v>
      </c>
      <c r="C211" s="181">
        <v>81504</v>
      </c>
      <c r="D211" s="176">
        <v>2019</v>
      </c>
      <c r="E211" s="176">
        <v>1</v>
      </c>
      <c r="F211" s="177">
        <v>25380</v>
      </c>
      <c r="G211" s="178"/>
      <c r="H211" s="180" t="s">
        <v>578</v>
      </c>
      <c r="I211" s="178"/>
      <c r="J211" s="168"/>
      <c r="K211" s="168"/>
      <c r="L211" s="168"/>
    </row>
    <row r="212" spans="1:12" ht="24">
      <c r="A212" s="174">
        <v>186</v>
      </c>
      <c r="B212" s="175" t="s">
        <v>579</v>
      </c>
      <c r="C212" s="181">
        <v>81400</v>
      </c>
      <c r="D212" s="176">
        <v>2015</v>
      </c>
      <c r="E212" s="176">
        <v>1</v>
      </c>
      <c r="F212" s="177">
        <v>14199.99</v>
      </c>
      <c r="G212" s="178"/>
      <c r="H212" s="180" t="s">
        <v>578</v>
      </c>
      <c r="I212" s="178"/>
      <c r="J212" s="168"/>
      <c r="K212" s="168"/>
      <c r="L212" s="168"/>
    </row>
    <row r="213" spans="1:12" ht="24">
      <c r="A213" s="174">
        <v>187</v>
      </c>
      <c r="B213" s="175" t="s">
        <v>579</v>
      </c>
      <c r="C213" s="181">
        <v>81401</v>
      </c>
      <c r="D213" s="176">
        <v>2015</v>
      </c>
      <c r="E213" s="176">
        <v>1</v>
      </c>
      <c r="F213" s="177">
        <v>14199.99</v>
      </c>
      <c r="G213" s="178"/>
      <c r="H213" s="180" t="s">
        <v>578</v>
      </c>
      <c r="I213" s="178"/>
      <c r="J213" s="168"/>
      <c r="K213" s="168"/>
      <c r="L213" s="168"/>
    </row>
    <row r="214" spans="1:12" ht="24">
      <c r="A214" s="174">
        <v>188</v>
      </c>
      <c r="B214" s="175" t="s">
        <v>580</v>
      </c>
      <c r="C214" s="181">
        <v>81407</v>
      </c>
      <c r="D214" s="176">
        <v>2015</v>
      </c>
      <c r="E214" s="176">
        <v>1</v>
      </c>
      <c r="F214" s="177">
        <v>3672</v>
      </c>
      <c r="G214" s="178"/>
      <c r="H214" s="180" t="s">
        <v>578</v>
      </c>
      <c r="I214" s="178"/>
      <c r="J214" s="168"/>
      <c r="K214" s="168"/>
      <c r="L214" s="168"/>
    </row>
    <row r="215" spans="1:12" ht="24">
      <c r="A215" s="174">
        <v>189</v>
      </c>
      <c r="B215" s="175" t="s">
        <v>555</v>
      </c>
      <c r="C215" s="181">
        <v>81406</v>
      </c>
      <c r="D215" s="176">
        <v>2015</v>
      </c>
      <c r="E215" s="176">
        <v>1</v>
      </c>
      <c r="F215" s="177">
        <v>24948</v>
      </c>
      <c r="G215" s="178"/>
      <c r="H215" s="180" t="s">
        <v>578</v>
      </c>
      <c r="I215" s="178"/>
      <c r="J215" s="168"/>
      <c r="K215" s="168"/>
      <c r="L215" s="168"/>
    </row>
    <row r="216" spans="1:12" ht="24">
      <c r="A216" s="174">
        <v>190</v>
      </c>
      <c r="B216" s="175" t="s">
        <v>581</v>
      </c>
      <c r="C216" s="181">
        <v>81447</v>
      </c>
      <c r="D216" s="176">
        <v>2016</v>
      </c>
      <c r="E216" s="176">
        <v>1</v>
      </c>
      <c r="F216" s="177">
        <v>5557.84</v>
      </c>
      <c r="G216" s="178"/>
      <c r="H216" s="180" t="s">
        <v>578</v>
      </c>
      <c r="I216" s="178"/>
      <c r="J216" s="168"/>
      <c r="K216" s="168"/>
      <c r="L216" s="168"/>
    </row>
    <row r="217" spans="1:12" ht="24">
      <c r="A217" s="174">
        <v>191</v>
      </c>
      <c r="B217" s="175" t="s">
        <v>582</v>
      </c>
      <c r="C217" s="181">
        <v>81405</v>
      </c>
      <c r="D217" s="176">
        <v>2015</v>
      </c>
      <c r="E217" s="176">
        <v>1</v>
      </c>
      <c r="F217" s="177">
        <v>59000</v>
      </c>
      <c r="G217" s="178"/>
      <c r="H217" s="180" t="s">
        <v>578</v>
      </c>
      <c r="I217" s="178"/>
      <c r="J217" s="168"/>
      <c r="K217" s="168"/>
      <c r="L217" s="168"/>
    </row>
    <row r="218" spans="1:12" ht="24">
      <c r="A218" s="174">
        <v>192</v>
      </c>
      <c r="B218" s="175" t="s">
        <v>583</v>
      </c>
      <c r="C218" s="181">
        <v>81409</v>
      </c>
      <c r="D218" s="176">
        <v>2015</v>
      </c>
      <c r="E218" s="176">
        <v>1</v>
      </c>
      <c r="F218" s="177">
        <v>8610</v>
      </c>
      <c r="G218" s="178"/>
      <c r="H218" s="180" t="s">
        <v>578</v>
      </c>
      <c r="I218" s="178"/>
      <c r="J218" s="168"/>
      <c r="K218" s="168"/>
      <c r="L218" s="168"/>
    </row>
    <row r="219" spans="1:12" ht="24">
      <c r="A219" s="174">
        <v>193</v>
      </c>
      <c r="B219" s="175" t="s">
        <v>584</v>
      </c>
      <c r="C219" s="181">
        <v>81403</v>
      </c>
      <c r="D219" s="176">
        <v>2015</v>
      </c>
      <c r="E219" s="176">
        <v>1</v>
      </c>
      <c r="F219" s="177">
        <v>66420</v>
      </c>
      <c r="G219" s="178"/>
      <c r="H219" s="180" t="s">
        <v>578</v>
      </c>
      <c r="I219" s="178"/>
      <c r="J219" s="168"/>
      <c r="K219" s="168"/>
      <c r="L219" s="168"/>
    </row>
    <row r="220" spans="1:12" ht="24">
      <c r="A220" s="174">
        <v>194</v>
      </c>
      <c r="B220" s="175" t="s">
        <v>584</v>
      </c>
      <c r="C220" s="181">
        <v>81404</v>
      </c>
      <c r="D220" s="176">
        <v>2015</v>
      </c>
      <c r="E220" s="176">
        <v>1</v>
      </c>
      <c r="F220" s="177">
        <v>66420</v>
      </c>
      <c r="G220" s="178"/>
      <c r="H220" s="180" t="s">
        <v>578</v>
      </c>
      <c r="I220" s="178"/>
      <c r="J220" s="168"/>
      <c r="K220" s="168"/>
      <c r="L220" s="168"/>
    </row>
    <row r="221" spans="1:12" ht="24">
      <c r="A221" s="174">
        <v>195</v>
      </c>
      <c r="B221" s="175" t="s">
        <v>585</v>
      </c>
      <c r="C221" s="181">
        <v>81408</v>
      </c>
      <c r="D221" s="176">
        <v>2015</v>
      </c>
      <c r="E221" s="176">
        <v>1</v>
      </c>
      <c r="F221" s="177">
        <v>19440</v>
      </c>
      <c r="G221" s="178"/>
      <c r="H221" s="180" t="s">
        <v>578</v>
      </c>
      <c r="I221" s="178"/>
      <c r="J221" s="168"/>
      <c r="K221" s="168"/>
      <c r="L221" s="168"/>
    </row>
    <row r="222" spans="1:12" ht="24">
      <c r="A222" s="174">
        <v>196</v>
      </c>
      <c r="B222" s="175" t="s">
        <v>586</v>
      </c>
      <c r="C222" s="181">
        <v>81402</v>
      </c>
      <c r="D222" s="176">
        <v>2015</v>
      </c>
      <c r="E222" s="176">
        <v>1</v>
      </c>
      <c r="F222" s="177">
        <v>9400</v>
      </c>
      <c r="G222" s="178"/>
      <c r="H222" s="180" t="s">
        <v>578</v>
      </c>
      <c r="I222" s="178"/>
      <c r="J222" s="168"/>
      <c r="K222" s="168"/>
      <c r="L222" s="168"/>
    </row>
    <row r="223" spans="1:12" ht="24">
      <c r="A223" s="174">
        <v>197</v>
      </c>
      <c r="B223" s="175" t="s">
        <v>353</v>
      </c>
      <c r="C223" s="181" t="s">
        <v>587</v>
      </c>
      <c r="D223" s="176">
        <v>2020</v>
      </c>
      <c r="E223" s="176">
        <v>1</v>
      </c>
      <c r="F223" s="177">
        <v>1476</v>
      </c>
      <c r="G223" s="178"/>
      <c r="H223" s="180" t="s">
        <v>578</v>
      </c>
      <c r="I223" s="178"/>
      <c r="J223" s="168"/>
      <c r="K223" s="168"/>
      <c r="L223" s="168"/>
    </row>
    <row r="224" spans="1:12" ht="24">
      <c r="A224" s="174">
        <v>198</v>
      </c>
      <c r="B224" s="175" t="s">
        <v>506</v>
      </c>
      <c r="C224" s="181" t="s">
        <v>588</v>
      </c>
      <c r="D224" s="176">
        <v>2013</v>
      </c>
      <c r="E224" s="176">
        <v>1</v>
      </c>
      <c r="F224" s="177">
        <v>2400</v>
      </c>
      <c r="G224" s="178"/>
      <c r="H224" s="180" t="s">
        <v>578</v>
      </c>
      <c r="I224" s="178"/>
      <c r="J224" s="168"/>
      <c r="K224" s="168"/>
      <c r="L224" s="168"/>
    </row>
    <row r="225" spans="1:12" ht="24">
      <c r="A225" s="174">
        <v>199</v>
      </c>
      <c r="B225" s="175" t="s">
        <v>506</v>
      </c>
      <c r="C225" s="181" t="s">
        <v>589</v>
      </c>
      <c r="D225" s="176">
        <v>2013</v>
      </c>
      <c r="E225" s="176">
        <v>1</v>
      </c>
      <c r="F225" s="177">
        <v>2400</v>
      </c>
      <c r="G225" s="178"/>
      <c r="H225" s="180" t="s">
        <v>578</v>
      </c>
      <c r="I225" s="178"/>
      <c r="J225" s="198">
        <f>SUM(F211:F225)</f>
        <v>323523.82</v>
      </c>
      <c r="K225" s="168">
        <f>SUM(J210:J225)</f>
        <v>337543.07</v>
      </c>
      <c r="L225" s="168"/>
    </row>
    <row r="226" spans="1:12" ht="36">
      <c r="A226" s="174">
        <v>200</v>
      </c>
      <c r="B226" s="175" t="s">
        <v>322</v>
      </c>
      <c r="C226" s="181" t="s">
        <v>590</v>
      </c>
      <c r="D226" s="176">
        <v>2018</v>
      </c>
      <c r="E226" s="176">
        <v>1</v>
      </c>
      <c r="F226" s="177">
        <v>2460</v>
      </c>
      <c r="G226" s="178"/>
      <c r="H226" s="186" t="s">
        <v>591</v>
      </c>
      <c r="I226" s="178"/>
      <c r="J226" s="168"/>
      <c r="K226" s="168"/>
      <c r="L226" s="168"/>
    </row>
    <row r="227" spans="1:12" ht="15">
      <c r="A227" s="174">
        <v>201</v>
      </c>
      <c r="B227" s="175" t="s">
        <v>546</v>
      </c>
      <c r="C227" s="181" t="s">
        <v>592</v>
      </c>
      <c r="D227" s="176">
        <v>2018</v>
      </c>
      <c r="E227" s="176">
        <v>1</v>
      </c>
      <c r="F227" s="177">
        <v>37091.199999999997</v>
      </c>
      <c r="G227" s="178"/>
      <c r="H227" s="180" t="s">
        <v>101</v>
      </c>
      <c r="I227" s="178"/>
      <c r="J227" s="197">
        <f>SUM(F226:F227)</f>
        <v>39551.199999999997</v>
      </c>
      <c r="K227" s="168"/>
      <c r="L227" s="168"/>
    </row>
    <row r="228" spans="1:12" ht="24">
      <c r="A228" s="174">
        <v>202</v>
      </c>
      <c r="B228" s="175" t="s">
        <v>593</v>
      </c>
      <c r="C228" s="181">
        <v>81441</v>
      </c>
      <c r="D228" s="176">
        <v>2016</v>
      </c>
      <c r="E228" s="176">
        <v>1</v>
      </c>
      <c r="F228" s="177">
        <v>9720</v>
      </c>
      <c r="G228" s="178"/>
      <c r="H228" s="180" t="s">
        <v>594</v>
      </c>
      <c r="I228" s="178"/>
      <c r="J228" s="168"/>
      <c r="K228" s="168"/>
      <c r="L228" s="168"/>
    </row>
    <row r="229" spans="1:12" ht="24">
      <c r="A229" s="174">
        <v>203</v>
      </c>
      <c r="B229" s="175" t="s">
        <v>593</v>
      </c>
      <c r="C229" s="181">
        <v>81451</v>
      </c>
      <c r="D229" s="176">
        <v>2016</v>
      </c>
      <c r="E229" s="176">
        <v>1</v>
      </c>
      <c r="F229" s="177">
        <v>9600</v>
      </c>
      <c r="G229" s="178"/>
      <c r="H229" s="180" t="s">
        <v>594</v>
      </c>
      <c r="I229" s="178"/>
      <c r="J229" s="168"/>
      <c r="K229" s="168"/>
      <c r="L229" s="168"/>
    </row>
    <row r="230" spans="1:12" ht="24">
      <c r="A230" s="174">
        <v>204</v>
      </c>
      <c r="B230" s="175" t="s">
        <v>593</v>
      </c>
      <c r="C230" s="181">
        <v>81450</v>
      </c>
      <c r="D230" s="176">
        <v>2016</v>
      </c>
      <c r="E230" s="176">
        <v>1</v>
      </c>
      <c r="F230" s="177">
        <v>9600</v>
      </c>
      <c r="G230" s="178"/>
      <c r="H230" s="180" t="s">
        <v>594</v>
      </c>
      <c r="I230" s="178"/>
      <c r="J230" s="168"/>
      <c r="K230" s="168"/>
      <c r="L230" s="168"/>
    </row>
    <row r="231" spans="1:12" ht="24">
      <c r="A231" s="174">
        <v>205</v>
      </c>
      <c r="B231" s="175" t="s">
        <v>595</v>
      </c>
      <c r="C231" s="181">
        <v>81439</v>
      </c>
      <c r="D231" s="176">
        <v>2016</v>
      </c>
      <c r="E231" s="176">
        <v>1</v>
      </c>
      <c r="F231" s="177">
        <v>4460.3999999999996</v>
      </c>
      <c r="G231" s="178"/>
      <c r="H231" s="180" t="s">
        <v>594</v>
      </c>
      <c r="I231" s="178"/>
      <c r="J231" s="168"/>
      <c r="K231" s="168"/>
      <c r="L231" s="168"/>
    </row>
    <row r="232" spans="1:12" ht="24">
      <c r="A232" s="174">
        <v>206</v>
      </c>
      <c r="B232" s="175" t="s">
        <v>596</v>
      </c>
      <c r="C232" s="181">
        <v>81475</v>
      </c>
      <c r="D232" s="176">
        <v>2017</v>
      </c>
      <c r="E232" s="176">
        <v>1</v>
      </c>
      <c r="F232" s="177">
        <v>4908.6000000000004</v>
      </c>
      <c r="G232" s="178"/>
      <c r="H232" s="180" t="s">
        <v>594</v>
      </c>
      <c r="I232" s="178"/>
      <c r="J232" s="168"/>
      <c r="K232" s="168"/>
      <c r="L232" s="168"/>
    </row>
    <row r="233" spans="1:12" ht="24">
      <c r="A233" s="174">
        <v>207</v>
      </c>
      <c r="B233" s="175" t="s">
        <v>597</v>
      </c>
      <c r="C233" s="181">
        <v>81466</v>
      </c>
      <c r="D233" s="176">
        <v>2017</v>
      </c>
      <c r="E233" s="176">
        <v>1</v>
      </c>
      <c r="F233" s="177">
        <v>6501.6</v>
      </c>
      <c r="G233" s="178"/>
      <c r="H233" s="180" t="s">
        <v>594</v>
      </c>
      <c r="I233" s="178"/>
      <c r="J233" s="168"/>
      <c r="K233" s="168"/>
      <c r="L233" s="168"/>
    </row>
    <row r="234" spans="1:12" ht="24">
      <c r="A234" s="174">
        <v>208</v>
      </c>
      <c r="B234" s="175" t="s">
        <v>597</v>
      </c>
      <c r="C234" s="181">
        <v>81467</v>
      </c>
      <c r="D234" s="176">
        <v>2017</v>
      </c>
      <c r="E234" s="176">
        <v>1</v>
      </c>
      <c r="F234" s="177">
        <v>6501.6</v>
      </c>
      <c r="G234" s="178"/>
      <c r="H234" s="180" t="s">
        <v>594</v>
      </c>
      <c r="I234" s="178"/>
      <c r="J234" s="168"/>
      <c r="K234" s="168"/>
      <c r="L234" s="168"/>
    </row>
    <row r="235" spans="1:12" ht="24">
      <c r="A235" s="174">
        <v>209</v>
      </c>
      <c r="B235" s="175" t="s">
        <v>598</v>
      </c>
      <c r="C235" s="181">
        <v>81459</v>
      </c>
      <c r="D235" s="176">
        <v>2017</v>
      </c>
      <c r="E235" s="176">
        <v>1</v>
      </c>
      <c r="F235" s="177">
        <v>38286</v>
      </c>
      <c r="G235" s="178"/>
      <c r="H235" s="180" t="s">
        <v>594</v>
      </c>
      <c r="I235" s="178"/>
      <c r="J235" s="168"/>
      <c r="K235" s="168"/>
      <c r="L235" s="168"/>
    </row>
    <row r="236" spans="1:12" ht="24">
      <c r="A236" s="174">
        <v>210</v>
      </c>
      <c r="B236" s="175" t="s">
        <v>599</v>
      </c>
      <c r="C236" s="181">
        <v>81463</v>
      </c>
      <c r="D236" s="176">
        <v>2017</v>
      </c>
      <c r="E236" s="176">
        <v>1</v>
      </c>
      <c r="F236" s="177">
        <v>34506</v>
      </c>
      <c r="G236" s="178"/>
      <c r="H236" s="180" t="s">
        <v>594</v>
      </c>
      <c r="I236" s="178"/>
      <c r="J236" s="168"/>
      <c r="K236" s="168"/>
      <c r="L236" s="168"/>
    </row>
    <row r="237" spans="1:12" ht="24">
      <c r="A237" s="174">
        <v>211</v>
      </c>
      <c r="B237" s="175" t="s">
        <v>599</v>
      </c>
      <c r="C237" s="181">
        <v>81464</v>
      </c>
      <c r="D237" s="176">
        <v>2017</v>
      </c>
      <c r="E237" s="176">
        <v>1</v>
      </c>
      <c r="F237" s="177">
        <v>34506</v>
      </c>
      <c r="G237" s="178"/>
      <c r="H237" s="180" t="s">
        <v>594</v>
      </c>
      <c r="I237" s="178"/>
      <c r="J237" s="168"/>
      <c r="K237" s="168"/>
      <c r="L237" s="168"/>
    </row>
    <row r="238" spans="1:12" ht="24">
      <c r="A238" s="174">
        <v>212</v>
      </c>
      <c r="B238" s="175" t="s">
        <v>599</v>
      </c>
      <c r="C238" s="181">
        <v>81465</v>
      </c>
      <c r="D238" s="176">
        <v>2017</v>
      </c>
      <c r="E238" s="176">
        <v>1</v>
      </c>
      <c r="F238" s="177">
        <v>34506</v>
      </c>
      <c r="G238" s="178"/>
      <c r="H238" s="180" t="s">
        <v>594</v>
      </c>
      <c r="I238" s="178"/>
      <c r="J238" s="168"/>
      <c r="K238" s="168"/>
      <c r="L238" s="168"/>
    </row>
    <row r="239" spans="1:12" ht="24">
      <c r="A239" s="174">
        <v>213</v>
      </c>
      <c r="B239" s="175" t="s">
        <v>600</v>
      </c>
      <c r="C239" s="181">
        <v>81366</v>
      </c>
      <c r="D239" s="176">
        <v>2014</v>
      </c>
      <c r="E239" s="176">
        <v>1</v>
      </c>
      <c r="F239" s="177">
        <v>18964.8</v>
      </c>
      <c r="G239" s="178"/>
      <c r="H239" s="180" t="s">
        <v>594</v>
      </c>
      <c r="I239" s="178"/>
      <c r="J239" s="168"/>
      <c r="K239" s="168"/>
      <c r="L239" s="168"/>
    </row>
    <row r="240" spans="1:12" ht="24">
      <c r="A240" s="174">
        <v>214</v>
      </c>
      <c r="B240" s="175" t="s">
        <v>601</v>
      </c>
      <c r="C240" s="181">
        <v>81365</v>
      </c>
      <c r="D240" s="176">
        <v>2014</v>
      </c>
      <c r="E240" s="176">
        <v>1</v>
      </c>
      <c r="F240" s="177">
        <v>18835.2</v>
      </c>
      <c r="G240" s="178"/>
      <c r="H240" s="180" t="s">
        <v>594</v>
      </c>
      <c r="I240" s="178"/>
      <c r="J240" s="168"/>
      <c r="K240" s="168"/>
      <c r="L240" s="168"/>
    </row>
    <row r="241" spans="1:12" ht="24">
      <c r="A241" s="174">
        <v>215</v>
      </c>
      <c r="B241" s="175" t="s">
        <v>397</v>
      </c>
      <c r="C241" s="181" t="s">
        <v>602</v>
      </c>
      <c r="D241" s="176">
        <v>2013</v>
      </c>
      <c r="E241" s="176">
        <v>1</v>
      </c>
      <c r="F241" s="177">
        <v>1948.48</v>
      </c>
      <c r="G241" s="178"/>
      <c r="H241" s="180" t="s">
        <v>594</v>
      </c>
      <c r="I241" s="178"/>
      <c r="J241" s="168"/>
      <c r="K241" s="168"/>
      <c r="L241" s="168"/>
    </row>
    <row r="242" spans="1:12" ht="24">
      <c r="A242" s="174">
        <v>216</v>
      </c>
      <c r="B242" s="175" t="s">
        <v>506</v>
      </c>
      <c r="C242" s="181" t="s">
        <v>603</v>
      </c>
      <c r="D242" s="176">
        <v>2013</v>
      </c>
      <c r="E242" s="176">
        <v>2</v>
      </c>
      <c r="F242" s="177">
        <v>4800</v>
      </c>
      <c r="G242" s="178"/>
      <c r="H242" s="180" t="s">
        <v>594</v>
      </c>
      <c r="I242" s="178"/>
      <c r="J242" s="168"/>
      <c r="K242" s="168"/>
      <c r="L242" s="168"/>
    </row>
    <row r="243" spans="1:12" ht="24">
      <c r="A243" s="174">
        <v>217</v>
      </c>
      <c r="B243" s="175" t="s">
        <v>353</v>
      </c>
      <c r="C243" s="181" t="s">
        <v>604</v>
      </c>
      <c r="D243" s="176">
        <v>2021</v>
      </c>
      <c r="E243" s="176">
        <v>3</v>
      </c>
      <c r="F243" s="177">
        <v>4428</v>
      </c>
      <c r="G243" s="178"/>
      <c r="H243" s="180" t="s">
        <v>594</v>
      </c>
      <c r="I243" s="178"/>
      <c r="J243" s="168"/>
      <c r="K243" s="168"/>
      <c r="L243" s="168"/>
    </row>
    <row r="244" spans="1:12" ht="24">
      <c r="A244" s="174">
        <v>218</v>
      </c>
      <c r="B244" s="175" t="s">
        <v>353</v>
      </c>
      <c r="C244" s="181" t="s">
        <v>605</v>
      </c>
      <c r="D244" s="176">
        <v>2019</v>
      </c>
      <c r="E244" s="176">
        <v>1</v>
      </c>
      <c r="F244" s="177">
        <v>1274</v>
      </c>
      <c r="G244" s="178"/>
      <c r="H244" s="180" t="s">
        <v>594</v>
      </c>
      <c r="I244" s="178"/>
      <c r="J244" s="168"/>
      <c r="K244" s="168"/>
      <c r="L244" s="168"/>
    </row>
    <row r="245" spans="1:12" ht="24">
      <c r="A245" s="174">
        <v>219</v>
      </c>
      <c r="B245" s="175" t="s">
        <v>606</v>
      </c>
      <c r="C245" s="181" t="s">
        <v>607</v>
      </c>
      <c r="D245" s="176">
        <v>2020</v>
      </c>
      <c r="E245" s="176">
        <v>1</v>
      </c>
      <c r="F245" s="177">
        <v>1064</v>
      </c>
      <c r="G245" s="178"/>
      <c r="H245" s="180" t="s">
        <v>594</v>
      </c>
      <c r="I245" s="178"/>
      <c r="J245" s="168"/>
      <c r="K245" s="168"/>
      <c r="L245" s="168"/>
    </row>
    <row r="246" spans="1:12" ht="24">
      <c r="A246" s="174">
        <v>220</v>
      </c>
      <c r="B246" s="175" t="s">
        <v>608</v>
      </c>
      <c r="C246" s="181" t="s">
        <v>609</v>
      </c>
      <c r="D246" s="176">
        <v>2017</v>
      </c>
      <c r="E246" s="176">
        <v>1</v>
      </c>
      <c r="F246" s="177">
        <v>2033.19</v>
      </c>
      <c r="G246" s="178"/>
      <c r="H246" s="180" t="s">
        <v>594</v>
      </c>
      <c r="I246" s="178"/>
      <c r="J246" s="201">
        <f>SUM(F228:F246)</f>
        <v>246443.87000000002</v>
      </c>
      <c r="K246" s="168">
        <f>SUM(J227:J246)</f>
        <v>285995.07</v>
      </c>
      <c r="L246" s="168"/>
    </row>
    <row r="247" spans="1:12" ht="36">
      <c r="A247" s="174">
        <v>221</v>
      </c>
      <c r="B247" s="175" t="s">
        <v>549</v>
      </c>
      <c r="C247" s="181" t="s">
        <v>610</v>
      </c>
      <c r="D247" s="176">
        <v>2018</v>
      </c>
      <c r="E247" s="176">
        <v>1</v>
      </c>
      <c r="F247" s="177">
        <v>307.5</v>
      </c>
      <c r="G247" s="178"/>
      <c r="H247" s="186" t="s">
        <v>611</v>
      </c>
      <c r="I247" s="178" t="s">
        <v>85</v>
      </c>
      <c r="J247" s="168"/>
      <c r="K247" s="168"/>
      <c r="L247" s="168"/>
    </row>
    <row r="248" spans="1:12" ht="15">
      <c r="A248" s="174">
        <v>222</v>
      </c>
      <c r="B248" s="175" t="s">
        <v>546</v>
      </c>
      <c r="C248" s="181" t="s">
        <v>612</v>
      </c>
      <c r="D248" s="176">
        <v>2018</v>
      </c>
      <c r="E248" s="176">
        <v>1</v>
      </c>
      <c r="F248" s="177">
        <v>4636.3999999999996</v>
      </c>
      <c r="G248" s="178"/>
      <c r="H248" s="180" t="s">
        <v>101</v>
      </c>
      <c r="I248" s="178" t="s">
        <v>85</v>
      </c>
      <c r="J248" s="202">
        <f>SUM(F247:F248)</f>
        <v>4943.8999999999996</v>
      </c>
      <c r="K248" s="168"/>
      <c r="L248" s="168"/>
    </row>
    <row r="249" spans="1:12" ht="24">
      <c r="A249" s="174">
        <v>223</v>
      </c>
      <c r="B249" s="175" t="s">
        <v>613</v>
      </c>
      <c r="C249" s="181">
        <v>81449</v>
      </c>
      <c r="D249" s="176">
        <v>2016</v>
      </c>
      <c r="E249" s="176">
        <v>1</v>
      </c>
      <c r="F249" s="177">
        <v>9600</v>
      </c>
      <c r="G249" s="178"/>
      <c r="H249" s="180" t="s">
        <v>614</v>
      </c>
      <c r="I249" s="178"/>
      <c r="J249" s="168"/>
      <c r="K249" s="168"/>
      <c r="L249" s="168"/>
    </row>
    <row r="250" spans="1:12" ht="24">
      <c r="A250" s="174">
        <v>224</v>
      </c>
      <c r="B250" s="175" t="s">
        <v>615</v>
      </c>
      <c r="C250" s="181" t="s">
        <v>616</v>
      </c>
      <c r="D250" s="176">
        <v>2021</v>
      </c>
      <c r="E250" s="176">
        <v>1</v>
      </c>
      <c r="F250" s="177">
        <v>6588</v>
      </c>
      <c r="G250" s="178"/>
      <c r="H250" s="180" t="s">
        <v>614</v>
      </c>
      <c r="I250" s="178"/>
      <c r="J250" s="168"/>
      <c r="K250" s="168"/>
      <c r="L250" s="168"/>
    </row>
    <row r="251" spans="1:12" ht="24">
      <c r="A251" s="174">
        <v>225</v>
      </c>
      <c r="B251" s="175" t="s">
        <v>617</v>
      </c>
      <c r="C251" s="181">
        <v>81457</v>
      </c>
      <c r="D251" s="176">
        <v>2017</v>
      </c>
      <c r="E251" s="176">
        <v>1</v>
      </c>
      <c r="F251" s="177">
        <v>29700</v>
      </c>
      <c r="G251" s="178"/>
      <c r="H251" s="180" t="s">
        <v>614</v>
      </c>
      <c r="I251" s="178"/>
      <c r="J251" s="168"/>
      <c r="K251" s="168"/>
      <c r="L251" s="168"/>
    </row>
    <row r="252" spans="1:12" ht="24">
      <c r="A252" s="174">
        <v>226</v>
      </c>
      <c r="B252" s="175" t="s">
        <v>618</v>
      </c>
      <c r="C252" s="181">
        <v>81352</v>
      </c>
      <c r="D252" s="176">
        <v>2013</v>
      </c>
      <c r="E252" s="176">
        <v>1</v>
      </c>
      <c r="F252" s="177">
        <v>60433</v>
      </c>
      <c r="G252" s="178"/>
      <c r="H252" s="180" t="s">
        <v>614</v>
      </c>
      <c r="I252" s="178"/>
      <c r="J252" s="168"/>
      <c r="K252" s="168"/>
      <c r="L252" s="168"/>
    </row>
    <row r="253" spans="1:12" ht="24">
      <c r="A253" s="174">
        <v>227</v>
      </c>
      <c r="B253" s="175" t="s">
        <v>619</v>
      </c>
      <c r="C253" s="181">
        <v>81480</v>
      </c>
      <c r="D253" s="176">
        <v>2017</v>
      </c>
      <c r="E253" s="176">
        <v>1</v>
      </c>
      <c r="F253" s="177">
        <v>35100</v>
      </c>
      <c r="G253" s="178"/>
      <c r="H253" s="180" t="s">
        <v>614</v>
      </c>
      <c r="I253" s="178"/>
      <c r="J253" s="168"/>
      <c r="K253" s="168"/>
      <c r="L253" s="168"/>
    </row>
    <row r="254" spans="1:12" ht="24">
      <c r="A254" s="174">
        <v>228</v>
      </c>
      <c r="B254" s="175" t="s">
        <v>600</v>
      </c>
      <c r="C254" s="181">
        <v>81364</v>
      </c>
      <c r="D254" s="176">
        <v>2014</v>
      </c>
      <c r="E254" s="176">
        <v>1</v>
      </c>
      <c r="F254" s="177">
        <v>18036</v>
      </c>
      <c r="G254" s="178"/>
      <c r="H254" s="180" t="s">
        <v>614</v>
      </c>
      <c r="I254" s="178"/>
      <c r="J254" s="168"/>
      <c r="K254" s="168"/>
      <c r="L254" s="168"/>
    </row>
    <row r="255" spans="1:12" ht="24">
      <c r="A255" s="174">
        <v>229</v>
      </c>
      <c r="B255" s="175" t="s">
        <v>353</v>
      </c>
      <c r="C255" s="181" t="s">
        <v>620</v>
      </c>
      <c r="D255" s="176">
        <v>2021</v>
      </c>
      <c r="E255" s="176">
        <v>1</v>
      </c>
      <c r="F255" s="177">
        <v>1476</v>
      </c>
      <c r="G255" s="178"/>
      <c r="H255" s="180" t="s">
        <v>614</v>
      </c>
      <c r="I255" s="178"/>
      <c r="J255" s="168"/>
      <c r="K255" s="168"/>
      <c r="L255" s="168"/>
    </row>
    <row r="256" spans="1:12" ht="24">
      <c r="A256" s="174">
        <v>230</v>
      </c>
      <c r="B256" s="175" t="s">
        <v>601</v>
      </c>
      <c r="C256" s="181">
        <v>81363</v>
      </c>
      <c r="D256" s="176">
        <v>2014</v>
      </c>
      <c r="E256" s="176">
        <v>1</v>
      </c>
      <c r="F256" s="177">
        <v>17820</v>
      </c>
      <c r="G256" s="178"/>
      <c r="H256" s="180" t="s">
        <v>614</v>
      </c>
      <c r="I256" s="178"/>
      <c r="J256" s="203">
        <f>SUM(F249:F256)</f>
        <v>178753</v>
      </c>
      <c r="K256" s="168">
        <f>SUM(J248:J256)</f>
        <v>183696.9</v>
      </c>
      <c r="L256" s="168"/>
    </row>
    <row r="257" spans="1:12" ht="36">
      <c r="A257" s="174">
        <v>231</v>
      </c>
      <c r="B257" s="175" t="s">
        <v>322</v>
      </c>
      <c r="C257" s="181" t="s">
        <v>621</v>
      </c>
      <c r="D257" s="176">
        <v>2018</v>
      </c>
      <c r="E257" s="176">
        <v>1</v>
      </c>
      <c r="F257" s="177">
        <v>307.5</v>
      </c>
      <c r="G257" s="178"/>
      <c r="H257" s="186" t="s">
        <v>622</v>
      </c>
      <c r="I257" s="178" t="s">
        <v>85</v>
      </c>
      <c r="J257" s="168"/>
      <c r="K257" s="168"/>
      <c r="L257" s="168"/>
    </row>
    <row r="258" spans="1:12" ht="15">
      <c r="A258" s="174">
        <v>232</v>
      </c>
      <c r="B258" s="175" t="s">
        <v>546</v>
      </c>
      <c r="C258" s="181" t="s">
        <v>623</v>
      </c>
      <c r="D258" s="176">
        <v>2018</v>
      </c>
      <c r="E258" s="176">
        <v>1</v>
      </c>
      <c r="F258" s="177">
        <v>4636.3999999999996</v>
      </c>
      <c r="G258" s="178"/>
      <c r="H258" s="180" t="s">
        <v>101</v>
      </c>
      <c r="I258" s="178" t="s">
        <v>85</v>
      </c>
      <c r="J258" s="202">
        <f>SUM(F257:F258)</f>
        <v>4943.8999999999996</v>
      </c>
      <c r="K258" s="168"/>
      <c r="L258" s="168"/>
    </row>
    <row r="259" spans="1:12" ht="24">
      <c r="A259" s="174">
        <v>233</v>
      </c>
      <c r="B259" s="175" t="s">
        <v>624</v>
      </c>
      <c r="C259" s="181">
        <v>81442</v>
      </c>
      <c r="D259" s="176">
        <v>2016</v>
      </c>
      <c r="E259" s="176">
        <v>1</v>
      </c>
      <c r="F259" s="177">
        <v>9720</v>
      </c>
      <c r="G259" s="178"/>
      <c r="H259" s="180" t="s">
        <v>625</v>
      </c>
      <c r="I259" s="178"/>
      <c r="J259" s="168"/>
      <c r="K259" s="168"/>
      <c r="L259" s="168"/>
    </row>
    <row r="260" spans="1:12" ht="24">
      <c r="A260" s="174">
        <v>234</v>
      </c>
      <c r="B260" s="175" t="s">
        <v>617</v>
      </c>
      <c r="C260" s="181">
        <v>81458</v>
      </c>
      <c r="D260" s="176">
        <v>2017</v>
      </c>
      <c r="E260" s="176">
        <v>1</v>
      </c>
      <c r="F260" s="177">
        <v>29700</v>
      </c>
      <c r="G260" s="178"/>
      <c r="H260" s="180" t="s">
        <v>625</v>
      </c>
      <c r="I260" s="178"/>
      <c r="J260" s="168"/>
      <c r="K260" s="168"/>
      <c r="L260" s="168"/>
    </row>
    <row r="261" spans="1:12" ht="24">
      <c r="A261" s="174">
        <v>235</v>
      </c>
      <c r="B261" s="175" t="s">
        <v>596</v>
      </c>
      <c r="C261" s="181">
        <v>81476</v>
      </c>
      <c r="D261" s="176">
        <v>2017</v>
      </c>
      <c r="E261" s="176">
        <v>1</v>
      </c>
      <c r="F261" s="177">
        <v>4908.6000000000004</v>
      </c>
      <c r="G261" s="178"/>
      <c r="H261" s="180" t="s">
        <v>625</v>
      </c>
      <c r="I261" s="178"/>
      <c r="J261" s="168"/>
      <c r="K261" s="168"/>
      <c r="L261" s="168"/>
    </row>
    <row r="262" spans="1:12" ht="24">
      <c r="A262" s="174">
        <v>236</v>
      </c>
      <c r="B262" s="175" t="s">
        <v>626</v>
      </c>
      <c r="C262" s="181">
        <v>81505</v>
      </c>
      <c r="D262" s="176">
        <v>2019</v>
      </c>
      <c r="E262" s="176">
        <v>1</v>
      </c>
      <c r="F262" s="177">
        <v>20412</v>
      </c>
      <c r="G262" s="178"/>
      <c r="H262" s="180" t="s">
        <v>625</v>
      </c>
      <c r="I262" s="178"/>
      <c r="J262" s="168"/>
      <c r="K262" s="168"/>
      <c r="L262" s="168"/>
    </row>
    <row r="263" spans="1:12" ht="24">
      <c r="A263" s="174">
        <v>237</v>
      </c>
      <c r="B263" s="175" t="s">
        <v>353</v>
      </c>
      <c r="C263" s="181" t="s">
        <v>627</v>
      </c>
      <c r="D263" s="176">
        <v>2021</v>
      </c>
      <c r="E263" s="176">
        <v>1</v>
      </c>
      <c r="F263" s="177">
        <v>1476</v>
      </c>
      <c r="G263" s="178"/>
      <c r="H263" s="180" t="s">
        <v>625</v>
      </c>
      <c r="I263" s="178"/>
      <c r="J263" s="168"/>
      <c r="K263" s="168"/>
      <c r="L263" s="168"/>
    </row>
    <row r="264" spans="1:12" ht="24">
      <c r="A264" s="174">
        <v>238</v>
      </c>
      <c r="B264" s="175" t="s">
        <v>628</v>
      </c>
      <c r="C264" s="181">
        <v>81506</v>
      </c>
      <c r="D264" s="176">
        <v>2019</v>
      </c>
      <c r="E264" s="176">
        <v>1</v>
      </c>
      <c r="F264" s="177">
        <v>20628</v>
      </c>
      <c r="G264" s="178"/>
      <c r="H264" s="180" t="s">
        <v>625</v>
      </c>
      <c r="I264" s="178"/>
      <c r="J264" s="204">
        <f>SUM(F259:F264)</f>
        <v>86844.6</v>
      </c>
      <c r="K264" s="168">
        <f>SUM(J258:J264)</f>
        <v>91788.5</v>
      </c>
      <c r="L264" s="168"/>
    </row>
    <row r="265" spans="1:12" ht="24">
      <c r="A265" s="174">
        <v>239</v>
      </c>
      <c r="B265" s="175" t="s">
        <v>567</v>
      </c>
      <c r="C265" s="181" t="s">
        <v>629</v>
      </c>
      <c r="D265" s="176">
        <v>2018</v>
      </c>
      <c r="E265" s="176">
        <v>1</v>
      </c>
      <c r="F265" s="177">
        <v>307.5</v>
      </c>
      <c r="G265" s="178"/>
      <c r="H265" s="186" t="s">
        <v>630</v>
      </c>
      <c r="I265" s="178" t="s">
        <v>85</v>
      </c>
      <c r="J265" s="168"/>
      <c r="K265" s="168"/>
      <c r="L265" s="168"/>
    </row>
    <row r="266" spans="1:12" ht="15">
      <c r="A266" s="174">
        <v>240</v>
      </c>
      <c r="B266" s="175" t="s">
        <v>546</v>
      </c>
      <c r="C266" s="181" t="s">
        <v>631</v>
      </c>
      <c r="D266" s="176">
        <v>2018</v>
      </c>
      <c r="E266" s="176">
        <v>1</v>
      </c>
      <c r="F266" s="177">
        <v>4636.3999999999996</v>
      </c>
      <c r="G266" s="178"/>
      <c r="H266" s="180" t="s">
        <v>101</v>
      </c>
      <c r="I266" s="178" t="s">
        <v>85</v>
      </c>
      <c r="J266" s="197">
        <f>SUM(F265:F266)</f>
        <v>4943.8999999999996</v>
      </c>
      <c r="K266" s="168">
        <f>SUM(J266:J266)</f>
        <v>4943.8999999999996</v>
      </c>
      <c r="L266" s="168"/>
    </row>
    <row r="267" spans="1:12" ht="36">
      <c r="A267" s="174">
        <v>241</v>
      </c>
      <c r="B267" s="175" t="s">
        <v>322</v>
      </c>
      <c r="C267" s="181" t="s">
        <v>632</v>
      </c>
      <c r="D267" s="176">
        <v>2019</v>
      </c>
      <c r="E267" s="176">
        <v>11</v>
      </c>
      <c r="F267" s="177">
        <v>2895.42</v>
      </c>
      <c r="G267" s="178"/>
      <c r="H267" s="186" t="s">
        <v>633</v>
      </c>
      <c r="I267" s="178" t="s">
        <v>85</v>
      </c>
      <c r="J267" s="168"/>
      <c r="K267" s="168"/>
      <c r="L267" s="168"/>
    </row>
    <row r="268" spans="1:12" ht="15">
      <c r="A268" s="174">
        <v>242</v>
      </c>
      <c r="B268" s="175" t="s">
        <v>546</v>
      </c>
      <c r="C268" s="181" t="s">
        <v>634</v>
      </c>
      <c r="D268" s="176">
        <v>2019</v>
      </c>
      <c r="E268" s="176">
        <v>10</v>
      </c>
      <c r="F268" s="177">
        <v>28941.9</v>
      </c>
      <c r="G268" s="178"/>
      <c r="H268" s="180" t="s">
        <v>101</v>
      </c>
      <c r="I268" s="178" t="s">
        <v>85</v>
      </c>
      <c r="J268" s="197">
        <f>SUM(F267:F268)</f>
        <v>31837.32</v>
      </c>
      <c r="K268" s="168"/>
      <c r="L268" s="168"/>
    </row>
    <row r="269" spans="1:12" ht="15">
      <c r="A269" s="174">
        <v>243</v>
      </c>
      <c r="B269" s="175" t="s">
        <v>440</v>
      </c>
      <c r="C269" s="181" t="s">
        <v>635</v>
      </c>
      <c r="D269" s="176">
        <v>2021</v>
      </c>
      <c r="E269" s="176">
        <v>2</v>
      </c>
      <c r="F269" s="177">
        <v>438</v>
      </c>
      <c r="G269" s="178"/>
      <c r="H269" s="180" t="s">
        <v>101</v>
      </c>
      <c r="I269" s="178" t="s">
        <v>88</v>
      </c>
      <c r="J269" s="205"/>
      <c r="K269" s="168"/>
      <c r="L269" s="168"/>
    </row>
    <row r="270" spans="1:12" ht="15">
      <c r="A270" s="174">
        <v>244</v>
      </c>
      <c r="B270" s="175" t="s">
        <v>440</v>
      </c>
      <c r="C270" s="181" t="s">
        <v>636</v>
      </c>
      <c r="D270" s="176">
        <v>2021</v>
      </c>
      <c r="E270" s="176">
        <v>20</v>
      </c>
      <c r="F270" s="177">
        <v>3980</v>
      </c>
      <c r="G270" s="178"/>
      <c r="H270" s="180" t="s">
        <v>101</v>
      </c>
      <c r="I270" s="178" t="s">
        <v>88</v>
      </c>
      <c r="J270" s="206">
        <f>SUM(F269:F270)</f>
        <v>4418</v>
      </c>
      <c r="K270" s="168"/>
      <c r="L270" s="168"/>
    </row>
    <row r="271" spans="1:12" ht="24">
      <c r="A271" s="174">
        <v>245</v>
      </c>
      <c r="B271" s="175" t="s">
        <v>553</v>
      </c>
      <c r="C271" s="181" t="s">
        <v>637</v>
      </c>
      <c r="D271" s="176">
        <v>2019</v>
      </c>
      <c r="E271" s="176">
        <v>1</v>
      </c>
      <c r="F271" s="177">
        <v>9720</v>
      </c>
      <c r="G271" s="178"/>
      <c r="H271" s="180" t="s">
        <v>638</v>
      </c>
      <c r="I271" s="178"/>
      <c r="J271" s="168"/>
      <c r="K271" s="168"/>
      <c r="L271" s="168"/>
    </row>
    <row r="272" spans="1:12" ht="24">
      <c r="A272" s="174">
        <v>246</v>
      </c>
      <c r="B272" s="175" t="s">
        <v>639</v>
      </c>
      <c r="C272" s="181" t="s">
        <v>640</v>
      </c>
      <c r="D272" s="176">
        <v>2019</v>
      </c>
      <c r="E272" s="176">
        <v>1</v>
      </c>
      <c r="F272" s="177">
        <v>7995</v>
      </c>
      <c r="G272" s="178"/>
      <c r="H272" s="180" t="s">
        <v>638</v>
      </c>
      <c r="I272" s="178"/>
      <c r="J272" s="168"/>
      <c r="K272" s="168"/>
      <c r="L272" s="168"/>
    </row>
    <row r="273" spans="1:12" ht="24">
      <c r="A273" s="174">
        <v>247</v>
      </c>
      <c r="B273" s="175" t="s">
        <v>641</v>
      </c>
      <c r="C273" s="181" t="s">
        <v>642</v>
      </c>
      <c r="D273" s="176">
        <v>2019</v>
      </c>
      <c r="E273" s="176">
        <v>1</v>
      </c>
      <c r="F273" s="177">
        <v>8640</v>
      </c>
      <c r="G273" s="178"/>
      <c r="H273" s="180" t="s">
        <v>638</v>
      </c>
      <c r="I273" s="178"/>
      <c r="J273" s="168"/>
      <c r="K273" s="168"/>
      <c r="L273" s="168"/>
    </row>
    <row r="274" spans="1:12" ht="24">
      <c r="A274" s="174">
        <v>248</v>
      </c>
      <c r="B274" s="175" t="s">
        <v>643</v>
      </c>
      <c r="C274" s="181" t="s">
        <v>644</v>
      </c>
      <c r="D274" s="176">
        <v>2019</v>
      </c>
      <c r="E274" s="176">
        <v>1</v>
      </c>
      <c r="F274" s="177">
        <v>7560</v>
      </c>
      <c r="G274" s="178"/>
      <c r="H274" s="180" t="s">
        <v>638</v>
      </c>
      <c r="I274" s="178"/>
      <c r="J274" s="168"/>
      <c r="K274" s="168"/>
      <c r="L274" s="168"/>
    </row>
    <row r="275" spans="1:12" ht="24">
      <c r="A275" s="174">
        <v>249</v>
      </c>
      <c r="B275" s="175" t="s">
        <v>645</v>
      </c>
      <c r="C275" s="181" t="s">
        <v>646</v>
      </c>
      <c r="D275" s="176">
        <v>2019</v>
      </c>
      <c r="E275" s="176">
        <v>1</v>
      </c>
      <c r="F275" s="177">
        <v>9225</v>
      </c>
      <c r="G275" s="178"/>
      <c r="H275" s="180" t="s">
        <v>638</v>
      </c>
      <c r="I275" s="178"/>
      <c r="J275" s="168"/>
      <c r="K275" s="168"/>
      <c r="L275" s="168"/>
    </row>
    <row r="276" spans="1:12" ht="24">
      <c r="A276" s="174">
        <v>250</v>
      </c>
      <c r="B276" s="175" t="s">
        <v>647</v>
      </c>
      <c r="C276" s="181" t="s">
        <v>648</v>
      </c>
      <c r="D276" s="176">
        <v>2021</v>
      </c>
      <c r="E276" s="176">
        <v>1</v>
      </c>
      <c r="F276" s="177">
        <v>6705.81</v>
      </c>
      <c r="G276" s="178"/>
      <c r="H276" s="180" t="s">
        <v>638</v>
      </c>
      <c r="I276" s="178"/>
      <c r="J276" s="168"/>
      <c r="K276" s="168"/>
      <c r="L276" s="168"/>
    </row>
    <row r="277" spans="1:12" ht="24">
      <c r="A277" s="174">
        <v>251</v>
      </c>
      <c r="B277" s="175" t="s">
        <v>649</v>
      </c>
      <c r="C277" s="181" t="s">
        <v>650</v>
      </c>
      <c r="D277" s="176">
        <v>2019</v>
      </c>
      <c r="E277" s="176">
        <v>2</v>
      </c>
      <c r="F277" s="177">
        <v>3690</v>
      </c>
      <c r="G277" s="178"/>
      <c r="H277" s="180" t="s">
        <v>638</v>
      </c>
      <c r="I277" s="178"/>
      <c r="J277" s="168"/>
      <c r="K277" s="168"/>
      <c r="L277" s="168"/>
    </row>
    <row r="278" spans="1:12" ht="24">
      <c r="A278" s="174">
        <v>252</v>
      </c>
      <c r="B278" s="175" t="s">
        <v>651</v>
      </c>
      <c r="C278" s="181">
        <v>81490</v>
      </c>
      <c r="D278" s="176">
        <v>2019</v>
      </c>
      <c r="E278" s="176">
        <v>1</v>
      </c>
      <c r="F278" s="177">
        <v>19440</v>
      </c>
      <c r="G278" s="178"/>
      <c r="H278" s="180" t="s">
        <v>638</v>
      </c>
      <c r="I278" s="178"/>
      <c r="J278" s="168"/>
      <c r="K278" s="168"/>
      <c r="L278" s="168"/>
    </row>
    <row r="279" spans="1:12" ht="24">
      <c r="A279" s="174">
        <v>253</v>
      </c>
      <c r="B279" s="175" t="s">
        <v>651</v>
      </c>
      <c r="C279" s="181">
        <v>81489</v>
      </c>
      <c r="D279" s="176">
        <v>2019</v>
      </c>
      <c r="E279" s="176">
        <v>1</v>
      </c>
      <c r="F279" s="177">
        <v>14040</v>
      </c>
      <c r="G279" s="178"/>
      <c r="H279" s="180" t="s">
        <v>638</v>
      </c>
      <c r="I279" s="178"/>
      <c r="J279" s="168"/>
      <c r="K279" s="168"/>
      <c r="L279" s="168"/>
    </row>
    <row r="280" spans="1:12" ht="24">
      <c r="A280" s="174">
        <v>254</v>
      </c>
      <c r="B280" s="175" t="s">
        <v>652</v>
      </c>
      <c r="C280" s="181">
        <v>81486</v>
      </c>
      <c r="D280" s="176">
        <v>2019</v>
      </c>
      <c r="E280" s="176">
        <v>1</v>
      </c>
      <c r="F280" s="177">
        <v>15120</v>
      </c>
      <c r="G280" s="178"/>
      <c r="H280" s="180" t="s">
        <v>638</v>
      </c>
      <c r="I280" s="178"/>
      <c r="J280" s="168"/>
      <c r="K280" s="168"/>
      <c r="L280" s="168"/>
    </row>
    <row r="281" spans="1:12" ht="24">
      <c r="A281" s="174">
        <v>255</v>
      </c>
      <c r="B281" s="175" t="s">
        <v>652</v>
      </c>
      <c r="C281" s="181">
        <v>81487</v>
      </c>
      <c r="D281" s="176">
        <v>2019</v>
      </c>
      <c r="E281" s="176">
        <v>1</v>
      </c>
      <c r="F281" s="177">
        <v>15120</v>
      </c>
      <c r="G281" s="178"/>
      <c r="H281" s="180" t="s">
        <v>638</v>
      </c>
      <c r="I281" s="178"/>
      <c r="J281" s="168"/>
      <c r="K281" s="168"/>
      <c r="L281" s="168"/>
    </row>
    <row r="282" spans="1:12" ht="24">
      <c r="A282" s="174">
        <v>256</v>
      </c>
      <c r="B282" s="175" t="s">
        <v>653</v>
      </c>
      <c r="C282" s="181">
        <v>81488</v>
      </c>
      <c r="D282" s="176">
        <v>2019</v>
      </c>
      <c r="E282" s="176">
        <v>1</v>
      </c>
      <c r="F282" s="177">
        <v>10260</v>
      </c>
      <c r="G282" s="178"/>
      <c r="H282" s="180" t="s">
        <v>638</v>
      </c>
      <c r="I282" s="178"/>
      <c r="J282" s="168"/>
      <c r="K282" s="168"/>
      <c r="L282" s="168"/>
    </row>
    <row r="283" spans="1:12" ht="24">
      <c r="A283" s="174">
        <v>257</v>
      </c>
      <c r="B283" s="175" t="s">
        <v>654</v>
      </c>
      <c r="C283" s="181">
        <v>81484</v>
      </c>
      <c r="D283" s="176">
        <v>2019</v>
      </c>
      <c r="E283" s="176">
        <v>1</v>
      </c>
      <c r="F283" s="177">
        <v>57000</v>
      </c>
      <c r="G283" s="178"/>
      <c r="H283" s="180" t="s">
        <v>638</v>
      </c>
      <c r="I283" s="178"/>
      <c r="J283" s="168"/>
      <c r="K283" s="168"/>
      <c r="L283" s="168"/>
    </row>
    <row r="284" spans="1:12" ht="24">
      <c r="A284" s="174">
        <v>258</v>
      </c>
      <c r="B284" s="175" t="s">
        <v>654</v>
      </c>
      <c r="C284" s="181">
        <v>81485</v>
      </c>
      <c r="D284" s="176">
        <v>2019</v>
      </c>
      <c r="E284" s="176">
        <v>1</v>
      </c>
      <c r="F284" s="177">
        <v>57000</v>
      </c>
      <c r="G284" s="178"/>
      <c r="H284" s="180" t="s">
        <v>638</v>
      </c>
      <c r="I284" s="178"/>
      <c r="J284" s="168"/>
      <c r="K284" s="168"/>
      <c r="L284" s="168"/>
    </row>
    <row r="285" spans="1:12" ht="24">
      <c r="A285" s="174">
        <v>259</v>
      </c>
      <c r="B285" s="175" t="s">
        <v>561</v>
      </c>
      <c r="C285" s="181">
        <v>81493</v>
      </c>
      <c r="D285" s="176">
        <v>2019</v>
      </c>
      <c r="E285" s="176">
        <v>1</v>
      </c>
      <c r="F285" s="177">
        <v>83970</v>
      </c>
      <c r="G285" s="178"/>
      <c r="H285" s="180" t="s">
        <v>638</v>
      </c>
      <c r="I285" s="178"/>
      <c r="J285" s="168"/>
      <c r="K285" s="168"/>
      <c r="L285" s="168"/>
    </row>
    <row r="286" spans="1:12" ht="24">
      <c r="A286" s="174">
        <v>260</v>
      </c>
      <c r="B286" s="175" t="s">
        <v>561</v>
      </c>
      <c r="C286" s="181">
        <v>81494</v>
      </c>
      <c r="D286" s="176">
        <v>2019</v>
      </c>
      <c r="E286" s="176">
        <v>1</v>
      </c>
      <c r="F286" s="177">
        <v>83970</v>
      </c>
      <c r="G286" s="178"/>
      <c r="H286" s="180" t="s">
        <v>638</v>
      </c>
      <c r="I286" s="178"/>
      <c r="J286" s="168"/>
      <c r="K286" s="168"/>
      <c r="L286" s="168"/>
    </row>
    <row r="287" spans="1:12" ht="24">
      <c r="A287" s="174">
        <v>261</v>
      </c>
      <c r="B287" s="175" t="s">
        <v>655</v>
      </c>
      <c r="C287" s="181">
        <v>81495</v>
      </c>
      <c r="D287" s="176">
        <v>2019</v>
      </c>
      <c r="E287" s="176">
        <v>1</v>
      </c>
      <c r="F287" s="177">
        <v>29700</v>
      </c>
      <c r="G287" s="178"/>
      <c r="H287" s="180" t="s">
        <v>638</v>
      </c>
      <c r="I287" s="178"/>
      <c r="J287" s="168"/>
      <c r="K287" s="168"/>
      <c r="L287" s="168"/>
    </row>
    <row r="288" spans="1:12" ht="24">
      <c r="A288" s="174">
        <v>262</v>
      </c>
      <c r="B288" s="175" t="s">
        <v>656</v>
      </c>
      <c r="C288" s="181">
        <v>81491</v>
      </c>
      <c r="D288" s="176">
        <v>2019</v>
      </c>
      <c r="E288" s="176">
        <v>1</v>
      </c>
      <c r="F288" s="177">
        <v>20628</v>
      </c>
      <c r="G288" s="178"/>
      <c r="H288" s="180" t="s">
        <v>638</v>
      </c>
      <c r="I288" s="178"/>
      <c r="J288" s="168"/>
      <c r="K288" s="168"/>
      <c r="L288" s="168"/>
    </row>
    <row r="289" spans="1:12" ht="24">
      <c r="A289" s="174">
        <v>263</v>
      </c>
      <c r="B289" s="175" t="s">
        <v>657</v>
      </c>
      <c r="C289" s="181">
        <v>81496</v>
      </c>
      <c r="D289" s="176">
        <v>2019</v>
      </c>
      <c r="E289" s="176">
        <v>1</v>
      </c>
      <c r="F289" s="177">
        <v>32292</v>
      </c>
      <c r="G289" s="178"/>
      <c r="H289" s="180" t="s">
        <v>638</v>
      </c>
      <c r="I289" s="178"/>
      <c r="J289" s="168"/>
      <c r="K289" s="168"/>
      <c r="L289" s="168"/>
    </row>
    <row r="290" spans="1:12" ht="24">
      <c r="A290" s="174">
        <v>264</v>
      </c>
      <c r="B290" s="175" t="s">
        <v>658</v>
      </c>
      <c r="C290" s="181" t="s">
        <v>659</v>
      </c>
      <c r="D290" s="176">
        <v>2021</v>
      </c>
      <c r="E290" s="176">
        <v>1</v>
      </c>
      <c r="F290" s="177">
        <v>149</v>
      </c>
      <c r="G290" s="178"/>
      <c r="H290" s="180" t="s">
        <v>638</v>
      </c>
      <c r="I290" s="178"/>
      <c r="J290" s="168"/>
      <c r="K290" s="168"/>
      <c r="L290" s="168"/>
    </row>
    <row r="291" spans="1:12" ht="24">
      <c r="A291" s="174">
        <v>265</v>
      </c>
      <c r="B291" s="175" t="s">
        <v>353</v>
      </c>
      <c r="C291" s="181" t="s">
        <v>660</v>
      </c>
      <c r="D291" s="176">
        <v>2021</v>
      </c>
      <c r="E291" s="176">
        <v>2</v>
      </c>
      <c r="F291" s="177">
        <v>2952</v>
      </c>
      <c r="G291" s="178"/>
      <c r="H291" s="180" t="s">
        <v>638</v>
      </c>
      <c r="I291" s="178"/>
      <c r="J291" s="168"/>
      <c r="K291" s="168"/>
      <c r="L291" s="168"/>
    </row>
    <row r="292" spans="1:12" ht="24">
      <c r="A292" s="174">
        <v>266</v>
      </c>
      <c r="B292" s="175" t="s">
        <v>661</v>
      </c>
      <c r="C292" s="181">
        <v>81492</v>
      </c>
      <c r="D292" s="176">
        <v>2019</v>
      </c>
      <c r="E292" s="176">
        <v>1</v>
      </c>
      <c r="F292" s="177">
        <v>20358</v>
      </c>
      <c r="G292" s="178"/>
      <c r="H292" s="180" t="s">
        <v>638</v>
      </c>
      <c r="I292" s="178"/>
      <c r="J292" s="204">
        <f>SUM(F271:F292)</f>
        <v>515534.81</v>
      </c>
      <c r="K292" s="168">
        <f>SUM(J268:J292)</f>
        <v>551790.13</v>
      </c>
      <c r="L292" s="168"/>
    </row>
    <row r="293" spans="1:12" ht="24">
      <c r="A293" s="174">
        <v>267</v>
      </c>
      <c r="B293" s="175" t="s">
        <v>662</v>
      </c>
      <c r="C293" s="181">
        <v>30824</v>
      </c>
      <c r="D293" s="176">
        <v>2017</v>
      </c>
      <c r="E293" s="176">
        <v>1</v>
      </c>
      <c r="F293" s="177">
        <v>19721.07</v>
      </c>
      <c r="G293" s="178"/>
      <c r="H293" s="186" t="s">
        <v>663</v>
      </c>
      <c r="I293" s="178" t="s">
        <v>85</v>
      </c>
      <c r="J293" s="168"/>
      <c r="K293" s="168"/>
      <c r="L293" s="168"/>
    </row>
    <row r="294" spans="1:12" ht="15">
      <c r="A294" s="174">
        <v>268</v>
      </c>
      <c r="B294" s="175" t="s">
        <v>664</v>
      </c>
      <c r="C294" s="181" t="s">
        <v>665</v>
      </c>
      <c r="D294" s="176">
        <v>2018</v>
      </c>
      <c r="E294" s="176">
        <v>13</v>
      </c>
      <c r="F294" s="177">
        <v>3997.5</v>
      </c>
      <c r="G294" s="178"/>
      <c r="H294" s="180"/>
      <c r="I294" s="178" t="s">
        <v>85</v>
      </c>
      <c r="J294" s="168"/>
      <c r="K294" s="168"/>
      <c r="L294" s="168"/>
    </row>
    <row r="295" spans="1:12" ht="15">
      <c r="A295" s="174">
        <v>269</v>
      </c>
      <c r="B295" s="175" t="s">
        <v>549</v>
      </c>
      <c r="C295" s="181" t="s">
        <v>666</v>
      </c>
      <c r="D295" s="176">
        <v>2019</v>
      </c>
      <c r="E295" s="176">
        <v>3</v>
      </c>
      <c r="F295" s="177">
        <v>789.66</v>
      </c>
      <c r="G295" s="178"/>
      <c r="H295" s="180"/>
      <c r="I295" s="178" t="s">
        <v>85</v>
      </c>
      <c r="J295" s="168"/>
      <c r="K295" s="168"/>
      <c r="L295" s="168"/>
    </row>
    <row r="296" spans="1:12" ht="15">
      <c r="A296" s="174">
        <v>270</v>
      </c>
      <c r="B296" s="175" t="s">
        <v>549</v>
      </c>
      <c r="C296" s="181" t="s">
        <v>667</v>
      </c>
      <c r="D296" s="176">
        <v>2019</v>
      </c>
      <c r="E296" s="176">
        <v>1</v>
      </c>
      <c r="F296" s="177">
        <v>263.22000000000003</v>
      </c>
      <c r="G296" s="178"/>
      <c r="H296" s="180"/>
      <c r="I296" s="178" t="s">
        <v>85</v>
      </c>
      <c r="J296" s="168"/>
      <c r="K296" s="168"/>
      <c r="L296" s="168"/>
    </row>
    <row r="297" spans="1:12" ht="15">
      <c r="A297" s="174">
        <v>271</v>
      </c>
      <c r="B297" s="175" t="s">
        <v>316</v>
      </c>
      <c r="C297" s="181" t="s">
        <v>668</v>
      </c>
      <c r="D297" s="176">
        <v>2020</v>
      </c>
      <c r="E297" s="176">
        <v>1</v>
      </c>
      <c r="F297" s="177">
        <v>2844.15</v>
      </c>
      <c r="G297" s="178"/>
      <c r="H297" s="180"/>
      <c r="I297" s="178" t="s">
        <v>85</v>
      </c>
      <c r="J297" s="168"/>
      <c r="K297" s="168"/>
      <c r="L297" s="168"/>
    </row>
    <row r="298" spans="1:12" ht="15">
      <c r="A298" s="174">
        <v>272</v>
      </c>
      <c r="B298" s="175" t="s">
        <v>669</v>
      </c>
      <c r="C298" s="181" t="s">
        <v>670</v>
      </c>
      <c r="D298" s="176">
        <v>2020</v>
      </c>
      <c r="E298" s="176">
        <v>1</v>
      </c>
      <c r="F298" s="177">
        <v>1929.54</v>
      </c>
      <c r="G298" s="178"/>
      <c r="H298" s="180"/>
      <c r="I298" s="178" t="s">
        <v>85</v>
      </c>
      <c r="J298" s="168"/>
      <c r="K298" s="168"/>
      <c r="L298" s="168"/>
    </row>
    <row r="299" spans="1:12" ht="15">
      <c r="A299" s="174">
        <v>273</v>
      </c>
      <c r="B299" s="175" t="s">
        <v>669</v>
      </c>
      <c r="C299" s="181" t="s">
        <v>671</v>
      </c>
      <c r="D299" s="176">
        <v>2020</v>
      </c>
      <c r="E299" s="176">
        <v>1</v>
      </c>
      <c r="F299" s="177">
        <v>1793.25</v>
      </c>
      <c r="G299" s="178"/>
      <c r="H299" s="180"/>
      <c r="I299" s="178" t="s">
        <v>85</v>
      </c>
      <c r="J299" s="168"/>
      <c r="K299" s="168"/>
      <c r="L299" s="168"/>
    </row>
    <row r="300" spans="1:12" ht="15">
      <c r="A300" s="174">
        <v>274</v>
      </c>
      <c r="B300" s="175" t="s">
        <v>672</v>
      </c>
      <c r="C300" s="181" t="s">
        <v>673</v>
      </c>
      <c r="D300" s="176">
        <v>2021</v>
      </c>
      <c r="E300" s="176">
        <v>1</v>
      </c>
      <c r="F300" s="177">
        <v>3062.7</v>
      </c>
      <c r="G300" s="178"/>
      <c r="H300" s="180"/>
      <c r="I300" s="178" t="s">
        <v>85</v>
      </c>
      <c r="J300" s="168"/>
      <c r="K300" s="168"/>
      <c r="L300" s="168"/>
    </row>
    <row r="301" spans="1:12" ht="15">
      <c r="A301" s="174">
        <v>275</v>
      </c>
      <c r="B301" s="175" t="s">
        <v>674</v>
      </c>
      <c r="C301" s="181" t="s">
        <v>675</v>
      </c>
      <c r="D301" s="176">
        <v>2021</v>
      </c>
      <c r="E301" s="176">
        <v>1</v>
      </c>
      <c r="F301" s="177">
        <v>3576</v>
      </c>
      <c r="G301" s="178"/>
      <c r="H301" s="180"/>
      <c r="I301" s="178" t="s">
        <v>85</v>
      </c>
      <c r="J301" s="168"/>
      <c r="K301" s="168"/>
      <c r="L301" s="168"/>
    </row>
    <row r="302" spans="1:12" ht="15">
      <c r="A302" s="174">
        <v>276</v>
      </c>
      <c r="B302" s="175" t="s">
        <v>676</v>
      </c>
      <c r="C302" s="181" t="s">
        <v>677</v>
      </c>
      <c r="D302" s="176">
        <v>2018</v>
      </c>
      <c r="E302" s="176">
        <v>4</v>
      </c>
      <c r="F302" s="177">
        <v>21156</v>
      </c>
      <c r="G302" s="178"/>
      <c r="H302" s="180"/>
      <c r="I302" s="178" t="s">
        <v>85</v>
      </c>
      <c r="J302" s="168"/>
      <c r="K302" s="168"/>
      <c r="L302" s="168"/>
    </row>
    <row r="303" spans="1:12" ht="15">
      <c r="A303" s="174">
        <v>277</v>
      </c>
      <c r="B303" s="175" t="s">
        <v>678</v>
      </c>
      <c r="C303" s="181" t="s">
        <v>679</v>
      </c>
      <c r="D303" s="176">
        <v>2017</v>
      </c>
      <c r="E303" s="176">
        <v>1</v>
      </c>
      <c r="F303" s="177">
        <v>998</v>
      </c>
      <c r="G303" s="178"/>
      <c r="H303" s="180"/>
      <c r="I303" s="178" t="s">
        <v>85</v>
      </c>
      <c r="J303" s="168"/>
      <c r="K303" s="168"/>
      <c r="L303" s="168"/>
    </row>
    <row r="304" spans="1:12" ht="15">
      <c r="A304" s="174">
        <v>278</v>
      </c>
      <c r="B304" s="175" t="s">
        <v>678</v>
      </c>
      <c r="C304" s="181" t="s">
        <v>680</v>
      </c>
      <c r="D304" s="176">
        <v>2017</v>
      </c>
      <c r="E304" s="176">
        <v>1</v>
      </c>
      <c r="F304" s="177">
        <v>1198.95</v>
      </c>
      <c r="G304" s="178"/>
      <c r="H304" s="180"/>
      <c r="I304" s="178" t="s">
        <v>85</v>
      </c>
      <c r="J304" s="168"/>
      <c r="K304" s="168"/>
      <c r="L304" s="168"/>
    </row>
    <row r="305" spans="1:12" ht="15">
      <c r="A305" s="174">
        <v>279</v>
      </c>
      <c r="B305" s="175" t="s">
        <v>387</v>
      </c>
      <c r="C305" s="181" t="s">
        <v>675</v>
      </c>
      <c r="D305" s="176">
        <v>2021</v>
      </c>
      <c r="E305" s="176">
        <v>1</v>
      </c>
      <c r="F305" s="177">
        <v>676.5</v>
      </c>
      <c r="G305" s="178"/>
      <c r="H305" s="180"/>
      <c r="I305" s="178" t="s">
        <v>85</v>
      </c>
      <c r="J305" s="168"/>
      <c r="K305" s="168"/>
      <c r="L305" s="168"/>
    </row>
    <row r="306" spans="1:12" ht="15">
      <c r="A306" s="174">
        <v>280</v>
      </c>
      <c r="B306" s="175" t="s">
        <v>499</v>
      </c>
      <c r="C306" s="181" t="s">
        <v>681</v>
      </c>
      <c r="D306" s="176">
        <v>2018</v>
      </c>
      <c r="E306" s="176">
        <v>1</v>
      </c>
      <c r="F306" s="177">
        <v>885.6</v>
      </c>
      <c r="G306" s="178"/>
      <c r="H306" s="180"/>
      <c r="I306" s="178" t="s">
        <v>85</v>
      </c>
      <c r="J306" s="168"/>
      <c r="K306" s="168"/>
      <c r="L306" s="168"/>
    </row>
    <row r="307" spans="1:12" ht="15">
      <c r="A307" s="174">
        <v>281</v>
      </c>
      <c r="B307" s="175" t="s">
        <v>326</v>
      </c>
      <c r="C307" s="181" t="s">
        <v>682</v>
      </c>
      <c r="D307" s="176">
        <v>2018</v>
      </c>
      <c r="E307" s="176">
        <v>1</v>
      </c>
      <c r="F307" s="177">
        <v>1906.5</v>
      </c>
      <c r="G307" s="178"/>
      <c r="H307" s="180"/>
      <c r="I307" s="178" t="s">
        <v>85</v>
      </c>
      <c r="J307" s="168"/>
      <c r="K307" s="168"/>
      <c r="L307" s="168"/>
    </row>
    <row r="308" spans="1:12" ht="15">
      <c r="A308" s="174">
        <v>282</v>
      </c>
      <c r="B308" s="175" t="s">
        <v>683</v>
      </c>
      <c r="C308" s="181" t="s">
        <v>684</v>
      </c>
      <c r="D308" s="176">
        <v>2018</v>
      </c>
      <c r="E308" s="176">
        <v>13</v>
      </c>
      <c r="F308" s="177">
        <v>60273.2</v>
      </c>
      <c r="G308" s="178"/>
      <c r="H308" s="180"/>
      <c r="I308" s="178" t="s">
        <v>85</v>
      </c>
      <c r="J308" s="168"/>
      <c r="K308" s="168"/>
      <c r="L308" s="168"/>
    </row>
    <row r="309" spans="1:12" ht="15">
      <c r="A309" s="174">
        <v>283</v>
      </c>
      <c r="B309" s="175" t="s">
        <v>685</v>
      </c>
      <c r="C309" s="181" t="s">
        <v>686</v>
      </c>
      <c r="D309" s="176">
        <v>2017</v>
      </c>
      <c r="E309" s="176">
        <v>1</v>
      </c>
      <c r="F309" s="177">
        <v>398.08</v>
      </c>
      <c r="G309" s="178"/>
      <c r="H309" s="180"/>
      <c r="I309" s="178" t="s">
        <v>85</v>
      </c>
      <c r="J309" s="168"/>
      <c r="K309" s="168"/>
      <c r="L309" s="168"/>
    </row>
    <row r="310" spans="1:12" ht="15">
      <c r="A310" s="174">
        <v>284</v>
      </c>
      <c r="B310" s="175" t="s">
        <v>687</v>
      </c>
      <c r="C310" s="181" t="s">
        <v>688</v>
      </c>
      <c r="D310" s="176">
        <v>2021</v>
      </c>
      <c r="E310" s="176">
        <v>1</v>
      </c>
      <c r="F310" s="177">
        <v>1783.5</v>
      </c>
      <c r="G310" s="178"/>
      <c r="H310" s="180"/>
      <c r="I310" s="178" t="s">
        <v>85</v>
      </c>
      <c r="J310" s="168"/>
      <c r="K310" s="168"/>
      <c r="L310" s="168"/>
    </row>
    <row r="311" spans="1:12" ht="15">
      <c r="A311" s="174">
        <v>285</v>
      </c>
      <c r="B311" s="175" t="s">
        <v>685</v>
      </c>
      <c r="C311" s="181" t="s">
        <v>689</v>
      </c>
      <c r="D311" s="176">
        <v>2017</v>
      </c>
      <c r="E311" s="176">
        <v>1</v>
      </c>
      <c r="F311" s="177">
        <v>496.15</v>
      </c>
      <c r="G311" s="178"/>
      <c r="H311" s="180"/>
      <c r="I311" s="178" t="s">
        <v>85</v>
      </c>
      <c r="J311" s="168"/>
      <c r="K311" s="168"/>
      <c r="L311" s="168"/>
    </row>
    <row r="312" spans="1:12" ht="15">
      <c r="A312" s="174">
        <v>286</v>
      </c>
      <c r="B312" s="175" t="s">
        <v>86</v>
      </c>
      <c r="C312" s="181">
        <v>950619</v>
      </c>
      <c r="D312" s="176">
        <v>2016</v>
      </c>
      <c r="E312" s="176">
        <v>1</v>
      </c>
      <c r="F312" s="177">
        <v>212.12</v>
      </c>
      <c r="G312" s="178"/>
      <c r="H312" s="180"/>
      <c r="I312" s="178" t="s">
        <v>85</v>
      </c>
      <c r="J312" s="168"/>
      <c r="K312" s="168"/>
      <c r="L312" s="168"/>
    </row>
    <row r="313" spans="1:12" ht="15">
      <c r="A313" s="174">
        <v>287</v>
      </c>
      <c r="B313" s="175" t="s">
        <v>690</v>
      </c>
      <c r="C313" s="181" t="s">
        <v>691</v>
      </c>
      <c r="D313" s="176">
        <v>2016</v>
      </c>
      <c r="E313" s="176">
        <v>1</v>
      </c>
      <c r="F313" s="177">
        <v>1970.76</v>
      </c>
      <c r="G313" s="178"/>
      <c r="H313" s="180"/>
      <c r="I313" s="178" t="s">
        <v>85</v>
      </c>
      <c r="J313" s="168"/>
      <c r="K313" s="168"/>
      <c r="L313" s="168"/>
    </row>
    <row r="314" spans="1:12" ht="15">
      <c r="A314" s="174">
        <v>288</v>
      </c>
      <c r="B314" s="175" t="s">
        <v>692</v>
      </c>
      <c r="C314" s="181" t="s">
        <v>693</v>
      </c>
      <c r="D314" s="176">
        <v>2016</v>
      </c>
      <c r="E314" s="176">
        <v>3</v>
      </c>
      <c r="F314" s="177">
        <v>1438.2</v>
      </c>
      <c r="G314" s="178"/>
      <c r="H314" s="180"/>
      <c r="I314" s="178" t="s">
        <v>85</v>
      </c>
      <c r="J314" s="168"/>
      <c r="K314" s="168"/>
      <c r="L314" s="168"/>
    </row>
    <row r="315" spans="1:12" ht="15">
      <c r="A315" s="174">
        <v>289</v>
      </c>
      <c r="B315" s="175" t="s">
        <v>692</v>
      </c>
      <c r="C315" s="181" t="s">
        <v>694</v>
      </c>
      <c r="D315" s="176">
        <v>2016</v>
      </c>
      <c r="E315" s="176">
        <v>2</v>
      </c>
      <c r="F315" s="177">
        <v>958.78</v>
      </c>
      <c r="G315" s="178"/>
      <c r="H315" s="180"/>
      <c r="I315" s="178" t="s">
        <v>85</v>
      </c>
      <c r="J315" s="168"/>
      <c r="K315" s="168"/>
      <c r="L315" s="168"/>
    </row>
    <row r="316" spans="1:12" ht="15">
      <c r="A316" s="174">
        <v>290</v>
      </c>
      <c r="B316" s="175" t="s">
        <v>695</v>
      </c>
      <c r="C316" s="181" t="s">
        <v>696</v>
      </c>
      <c r="D316" s="176">
        <v>2016</v>
      </c>
      <c r="E316" s="176">
        <v>2</v>
      </c>
      <c r="F316" s="177">
        <v>573.78</v>
      </c>
      <c r="G316" s="178"/>
      <c r="H316" s="180"/>
      <c r="I316" s="178" t="s">
        <v>85</v>
      </c>
      <c r="J316" s="168"/>
      <c r="K316" s="168"/>
      <c r="L316" s="168"/>
    </row>
    <row r="317" spans="1:12" ht="15">
      <c r="A317" s="174">
        <v>291</v>
      </c>
      <c r="B317" s="175" t="s">
        <v>695</v>
      </c>
      <c r="C317" s="181" t="s">
        <v>697</v>
      </c>
      <c r="D317" s="176">
        <v>2016</v>
      </c>
      <c r="E317" s="176">
        <v>2</v>
      </c>
      <c r="F317" s="177">
        <v>573.79999999999995</v>
      </c>
      <c r="G317" s="178"/>
      <c r="H317" s="180"/>
      <c r="I317" s="178" t="s">
        <v>85</v>
      </c>
      <c r="J317" s="168"/>
      <c r="K317" s="168"/>
      <c r="L317" s="168"/>
    </row>
    <row r="318" spans="1:12" ht="15">
      <c r="A318" s="174">
        <v>292</v>
      </c>
      <c r="B318" s="175" t="s">
        <v>698</v>
      </c>
      <c r="C318" s="181" t="s">
        <v>699</v>
      </c>
      <c r="D318" s="176">
        <v>2016</v>
      </c>
      <c r="E318" s="176">
        <v>1</v>
      </c>
      <c r="F318" s="177">
        <v>3443.85</v>
      </c>
      <c r="G318" s="178"/>
      <c r="H318" s="180"/>
      <c r="I318" s="178" t="s">
        <v>85</v>
      </c>
      <c r="J318" s="168"/>
      <c r="K318" s="168"/>
      <c r="L318" s="168"/>
    </row>
    <row r="319" spans="1:12" ht="15">
      <c r="A319" s="174">
        <v>293</v>
      </c>
      <c r="B319" s="175" t="s">
        <v>700</v>
      </c>
      <c r="C319" s="181" t="s">
        <v>701</v>
      </c>
      <c r="D319" s="176">
        <v>2016</v>
      </c>
      <c r="E319" s="176">
        <v>1</v>
      </c>
      <c r="F319" s="177">
        <v>2012.19</v>
      </c>
      <c r="G319" s="178"/>
      <c r="H319" s="180"/>
      <c r="I319" s="178" t="s">
        <v>85</v>
      </c>
      <c r="J319" s="197">
        <f>SUM(F293:F319)</f>
        <v>138933.04999999999</v>
      </c>
      <c r="K319" s="168"/>
      <c r="L319" s="168"/>
    </row>
    <row r="320" spans="1:12" ht="24">
      <c r="A320" s="174">
        <v>294</v>
      </c>
      <c r="B320" s="175" t="s">
        <v>702</v>
      </c>
      <c r="C320" s="181">
        <v>81377</v>
      </c>
      <c r="D320" s="176">
        <v>2014</v>
      </c>
      <c r="E320" s="176">
        <v>1</v>
      </c>
      <c r="F320" s="177">
        <v>3456</v>
      </c>
      <c r="G320" s="178"/>
      <c r="H320" s="180" t="s">
        <v>703</v>
      </c>
      <c r="I320" s="178"/>
      <c r="J320" s="168"/>
      <c r="K320" s="168"/>
      <c r="L320" s="168"/>
    </row>
    <row r="321" spans="1:12" ht="24">
      <c r="A321" s="174">
        <v>295</v>
      </c>
      <c r="B321" s="175" t="s">
        <v>702</v>
      </c>
      <c r="C321" s="181">
        <v>81378</v>
      </c>
      <c r="D321" s="176">
        <v>2014</v>
      </c>
      <c r="E321" s="176">
        <v>1</v>
      </c>
      <c r="F321" s="177">
        <v>3456</v>
      </c>
      <c r="G321" s="178"/>
      <c r="H321" s="180" t="s">
        <v>703</v>
      </c>
      <c r="I321" s="178"/>
      <c r="J321" s="168"/>
      <c r="K321" s="168"/>
      <c r="L321" s="168"/>
    </row>
    <row r="322" spans="1:12" ht="24">
      <c r="A322" s="174">
        <v>296</v>
      </c>
      <c r="B322" s="175" t="s">
        <v>702</v>
      </c>
      <c r="C322" s="181">
        <v>81379</v>
      </c>
      <c r="D322" s="176">
        <v>2014</v>
      </c>
      <c r="E322" s="176">
        <v>1</v>
      </c>
      <c r="F322" s="177">
        <v>3456</v>
      </c>
      <c r="G322" s="178"/>
      <c r="H322" s="180" t="s">
        <v>703</v>
      </c>
      <c r="I322" s="178"/>
      <c r="J322" s="168"/>
      <c r="K322" s="168"/>
      <c r="L322" s="168"/>
    </row>
    <row r="323" spans="1:12" ht="24">
      <c r="A323" s="174">
        <v>297</v>
      </c>
      <c r="B323" s="175" t="s">
        <v>577</v>
      </c>
      <c r="C323" s="181">
        <v>81382</v>
      </c>
      <c r="D323" s="176">
        <v>2014</v>
      </c>
      <c r="E323" s="176">
        <v>1</v>
      </c>
      <c r="F323" s="177">
        <v>41271</v>
      </c>
      <c r="G323" s="178"/>
      <c r="H323" s="180" t="s">
        <v>703</v>
      </c>
      <c r="I323" s="178"/>
      <c r="J323" s="168"/>
      <c r="K323" s="168"/>
      <c r="L323" s="168"/>
    </row>
    <row r="324" spans="1:12" ht="24">
      <c r="A324" s="174">
        <v>298</v>
      </c>
      <c r="B324" s="175" t="s">
        <v>577</v>
      </c>
      <c r="C324" s="181">
        <v>81477</v>
      </c>
      <c r="D324" s="176">
        <v>2017</v>
      </c>
      <c r="E324" s="176">
        <v>1</v>
      </c>
      <c r="F324" s="177">
        <v>12960</v>
      </c>
      <c r="G324" s="178"/>
      <c r="H324" s="180" t="s">
        <v>703</v>
      </c>
      <c r="I324" s="178"/>
      <c r="J324" s="168"/>
      <c r="K324" s="168"/>
      <c r="L324" s="168"/>
    </row>
    <row r="325" spans="1:12" ht="24">
      <c r="A325" s="174">
        <v>299</v>
      </c>
      <c r="B325" s="175" t="s">
        <v>704</v>
      </c>
      <c r="C325" s="181">
        <v>81370</v>
      </c>
      <c r="D325" s="176">
        <v>2014</v>
      </c>
      <c r="E325" s="176">
        <v>1</v>
      </c>
      <c r="F325" s="177">
        <v>14372.64</v>
      </c>
      <c r="G325" s="178"/>
      <c r="H325" s="180" t="s">
        <v>703</v>
      </c>
      <c r="I325" s="178"/>
      <c r="J325" s="168"/>
      <c r="K325" s="168"/>
      <c r="L325" s="168"/>
    </row>
    <row r="326" spans="1:12" ht="24">
      <c r="A326" s="174">
        <v>300</v>
      </c>
      <c r="B326" s="175" t="s">
        <v>704</v>
      </c>
      <c r="C326" s="181">
        <v>81371</v>
      </c>
      <c r="D326" s="176">
        <v>2014</v>
      </c>
      <c r="E326" s="176">
        <v>1</v>
      </c>
      <c r="F326" s="177">
        <v>14372.64</v>
      </c>
      <c r="G326" s="178"/>
      <c r="H326" s="180" t="s">
        <v>703</v>
      </c>
      <c r="I326" s="178"/>
      <c r="J326" s="168"/>
      <c r="K326" s="168"/>
      <c r="L326" s="168"/>
    </row>
    <row r="327" spans="1:12" ht="24">
      <c r="A327" s="174">
        <v>301</v>
      </c>
      <c r="B327" s="175" t="s">
        <v>705</v>
      </c>
      <c r="C327" s="181">
        <v>81361</v>
      </c>
      <c r="D327" s="176">
        <v>2013</v>
      </c>
      <c r="E327" s="176">
        <v>1</v>
      </c>
      <c r="F327" s="177">
        <v>1890</v>
      </c>
      <c r="G327" s="178"/>
      <c r="H327" s="180" t="s">
        <v>703</v>
      </c>
      <c r="I327" s="178"/>
      <c r="J327" s="168"/>
      <c r="K327" s="168"/>
      <c r="L327" s="168"/>
    </row>
    <row r="328" spans="1:12" ht="24">
      <c r="A328" s="174">
        <v>302</v>
      </c>
      <c r="B328" s="175" t="s">
        <v>705</v>
      </c>
      <c r="C328" s="181">
        <v>81360</v>
      </c>
      <c r="D328" s="176">
        <v>2013</v>
      </c>
      <c r="E328" s="176">
        <v>1</v>
      </c>
      <c r="F328" s="177">
        <v>1890</v>
      </c>
      <c r="G328" s="178"/>
      <c r="H328" s="180" t="s">
        <v>703</v>
      </c>
      <c r="I328" s="178"/>
      <c r="J328" s="168"/>
      <c r="K328" s="168"/>
      <c r="L328" s="168"/>
    </row>
    <row r="329" spans="1:12" ht="24">
      <c r="A329" s="174">
        <v>303</v>
      </c>
      <c r="B329" s="175" t="s">
        <v>706</v>
      </c>
      <c r="C329" s="181">
        <v>81348</v>
      </c>
      <c r="D329" s="176">
        <v>2012</v>
      </c>
      <c r="E329" s="176">
        <v>1</v>
      </c>
      <c r="F329" s="177">
        <v>7329</v>
      </c>
      <c r="G329" s="178"/>
      <c r="H329" s="180" t="s">
        <v>703</v>
      </c>
      <c r="I329" s="178"/>
      <c r="J329" s="168"/>
      <c r="K329" s="168"/>
      <c r="L329" s="168"/>
    </row>
    <row r="330" spans="1:12" ht="24">
      <c r="A330" s="174">
        <v>304</v>
      </c>
      <c r="B330" s="175" t="s">
        <v>707</v>
      </c>
      <c r="C330" s="181">
        <v>81440</v>
      </c>
      <c r="D330" s="176">
        <v>2016</v>
      </c>
      <c r="E330" s="176">
        <v>1</v>
      </c>
      <c r="F330" s="177">
        <v>4460.3999999999996</v>
      </c>
      <c r="G330" s="178"/>
      <c r="H330" s="180" t="s">
        <v>703</v>
      </c>
      <c r="I330" s="178"/>
      <c r="J330" s="168"/>
      <c r="K330" s="168"/>
      <c r="L330" s="168"/>
    </row>
    <row r="331" spans="1:12" ht="24">
      <c r="A331" s="174">
        <v>305</v>
      </c>
      <c r="B331" s="175" t="s">
        <v>581</v>
      </c>
      <c r="C331" s="181">
        <v>81446</v>
      </c>
      <c r="D331" s="176">
        <v>2016</v>
      </c>
      <c r="E331" s="176">
        <v>1</v>
      </c>
      <c r="F331" s="177">
        <v>5723.9</v>
      </c>
      <c r="G331" s="178"/>
      <c r="H331" s="180" t="s">
        <v>703</v>
      </c>
      <c r="I331" s="178"/>
      <c r="J331" s="168"/>
      <c r="K331" s="168"/>
      <c r="L331" s="168"/>
    </row>
    <row r="332" spans="1:12" ht="24">
      <c r="A332" s="174">
        <v>306</v>
      </c>
      <c r="B332" s="175" t="s">
        <v>708</v>
      </c>
      <c r="C332" s="181">
        <v>81507</v>
      </c>
      <c r="D332" s="176">
        <v>2019</v>
      </c>
      <c r="E332" s="176">
        <v>1</v>
      </c>
      <c r="F332" s="177">
        <v>17647.2</v>
      </c>
      <c r="G332" s="178"/>
      <c r="H332" s="180" t="s">
        <v>703</v>
      </c>
      <c r="I332" s="178"/>
      <c r="J332" s="168"/>
      <c r="K332" s="168"/>
      <c r="L332" s="168"/>
    </row>
    <row r="333" spans="1:12" ht="24">
      <c r="A333" s="174">
        <v>307</v>
      </c>
      <c r="B333" s="175" t="s">
        <v>709</v>
      </c>
      <c r="C333" s="181">
        <v>81353</v>
      </c>
      <c r="D333" s="176">
        <v>2013</v>
      </c>
      <c r="E333" s="176">
        <v>1</v>
      </c>
      <c r="F333" s="177">
        <v>13034.52</v>
      </c>
      <c r="G333" s="178"/>
      <c r="H333" s="180" t="s">
        <v>703</v>
      </c>
      <c r="I333" s="178"/>
      <c r="J333" s="168"/>
      <c r="K333" s="168"/>
      <c r="L333" s="168"/>
    </row>
    <row r="334" spans="1:12" ht="24">
      <c r="A334" s="174">
        <v>308</v>
      </c>
      <c r="B334" s="175" t="s">
        <v>709</v>
      </c>
      <c r="C334" s="181">
        <v>81354</v>
      </c>
      <c r="D334" s="176">
        <v>2013</v>
      </c>
      <c r="E334" s="176">
        <v>1</v>
      </c>
      <c r="F334" s="177">
        <v>13034.52</v>
      </c>
      <c r="G334" s="178"/>
      <c r="H334" s="180" t="s">
        <v>703</v>
      </c>
      <c r="I334" s="178"/>
      <c r="J334" s="168"/>
      <c r="K334" s="168"/>
      <c r="L334" s="168"/>
    </row>
    <row r="335" spans="1:12" ht="24">
      <c r="A335" s="174">
        <v>309</v>
      </c>
      <c r="B335" s="175" t="s">
        <v>710</v>
      </c>
      <c r="C335" s="181">
        <v>81410</v>
      </c>
      <c r="D335" s="176">
        <v>2015</v>
      </c>
      <c r="E335" s="176">
        <v>1</v>
      </c>
      <c r="F335" s="177">
        <v>14932</v>
      </c>
      <c r="G335" s="178"/>
      <c r="H335" s="180" t="s">
        <v>703</v>
      </c>
      <c r="I335" s="178"/>
      <c r="J335" s="168"/>
      <c r="K335" s="168"/>
      <c r="L335" s="168"/>
    </row>
    <row r="336" spans="1:12" ht="24">
      <c r="A336" s="174">
        <v>310</v>
      </c>
      <c r="B336" s="175" t="s">
        <v>711</v>
      </c>
      <c r="C336" s="181">
        <v>81415</v>
      </c>
      <c r="D336" s="176">
        <v>2015</v>
      </c>
      <c r="E336" s="176">
        <v>1</v>
      </c>
      <c r="F336" s="177">
        <v>14932</v>
      </c>
      <c r="G336" s="178"/>
      <c r="H336" s="180" t="s">
        <v>703</v>
      </c>
      <c r="I336" s="178"/>
      <c r="J336" s="168"/>
      <c r="K336" s="168"/>
      <c r="L336" s="168"/>
    </row>
    <row r="337" spans="1:12" ht="24">
      <c r="A337" s="174">
        <v>311</v>
      </c>
      <c r="B337" s="175" t="s">
        <v>711</v>
      </c>
      <c r="C337" s="181">
        <v>81416</v>
      </c>
      <c r="D337" s="176">
        <v>2015</v>
      </c>
      <c r="E337" s="176">
        <v>1</v>
      </c>
      <c r="F337" s="177">
        <v>14932</v>
      </c>
      <c r="G337" s="178"/>
      <c r="H337" s="180" t="s">
        <v>703</v>
      </c>
      <c r="I337" s="178"/>
      <c r="J337" s="168"/>
      <c r="K337" s="168"/>
      <c r="L337" s="168"/>
    </row>
    <row r="338" spans="1:12" ht="24">
      <c r="A338" s="174">
        <v>312</v>
      </c>
      <c r="B338" s="175" t="s">
        <v>711</v>
      </c>
      <c r="C338" s="181">
        <v>81417</v>
      </c>
      <c r="D338" s="176">
        <v>2015</v>
      </c>
      <c r="E338" s="176">
        <v>1</v>
      </c>
      <c r="F338" s="177">
        <v>14932</v>
      </c>
      <c r="G338" s="178"/>
      <c r="H338" s="180" t="s">
        <v>703</v>
      </c>
      <c r="I338" s="178"/>
      <c r="J338" s="168"/>
      <c r="K338" s="168"/>
      <c r="L338" s="168"/>
    </row>
    <row r="339" spans="1:12" ht="24">
      <c r="A339" s="174">
        <v>313</v>
      </c>
      <c r="B339" s="175" t="s">
        <v>711</v>
      </c>
      <c r="C339" s="181">
        <v>81418</v>
      </c>
      <c r="D339" s="176">
        <v>2015</v>
      </c>
      <c r="E339" s="176">
        <v>1</v>
      </c>
      <c r="F339" s="177">
        <v>14932</v>
      </c>
      <c r="G339" s="178"/>
      <c r="H339" s="180" t="s">
        <v>703</v>
      </c>
      <c r="I339" s="178"/>
      <c r="J339" s="168"/>
      <c r="K339" s="168"/>
      <c r="L339" s="168"/>
    </row>
    <row r="340" spans="1:12" ht="24">
      <c r="A340" s="174">
        <v>314</v>
      </c>
      <c r="B340" s="175" t="s">
        <v>711</v>
      </c>
      <c r="C340" s="181">
        <v>81419</v>
      </c>
      <c r="D340" s="176">
        <v>2015</v>
      </c>
      <c r="E340" s="176">
        <v>1</v>
      </c>
      <c r="F340" s="177">
        <v>14932.02</v>
      </c>
      <c r="G340" s="178"/>
      <c r="H340" s="180" t="s">
        <v>703</v>
      </c>
      <c r="I340" s="178"/>
      <c r="J340" s="168"/>
      <c r="K340" s="168"/>
      <c r="L340" s="168"/>
    </row>
    <row r="341" spans="1:12" ht="24">
      <c r="A341" s="174">
        <v>315</v>
      </c>
      <c r="B341" s="175" t="s">
        <v>711</v>
      </c>
      <c r="C341" s="181">
        <v>81380</v>
      </c>
      <c r="D341" s="176">
        <v>2014</v>
      </c>
      <c r="E341" s="176">
        <v>1</v>
      </c>
      <c r="F341" s="177">
        <v>18900</v>
      </c>
      <c r="G341" s="178"/>
      <c r="H341" s="180" t="s">
        <v>703</v>
      </c>
      <c r="I341" s="178"/>
      <c r="J341" s="168"/>
      <c r="K341" s="168"/>
      <c r="L341" s="168"/>
    </row>
    <row r="342" spans="1:12" ht="24">
      <c r="A342" s="174">
        <v>316</v>
      </c>
      <c r="B342" s="175" t="s">
        <v>711</v>
      </c>
      <c r="C342" s="181">
        <v>81381</v>
      </c>
      <c r="D342" s="176">
        <v>2014</v>
      </c>
      <c r="E342" s="176">
        <v>1</v>
      </c>
      <c r="F342" s="177">
        <v>18900</v>
      </c>
      <c r="G342" s="178"/>
      <c r="H342" s="180" t="s">
        <v>703</v>
      </c>
      <c r="I342" s="178"/>
      <c r="J342" s="168"/>
      <c r="K342" s="168"/>
      <c r="L342" s="168"/>
    </row>
    <row r="343" spans="1:12" ht="24">
      <c r="A343" s="174">
        <v>317</v>
      </c>
      <c r="B343" s="175" t="s">
        <v>710</v>
      </c>
      <c r="C343" s="181">
        <v>14932</v>
      </c>
      <c r="D343" s="176">
        <v>2015</v>
      </c>
      <c r="E343" s="176">
        <v>1</v>
      </c>
      <c r="F343" s="177">
        <v>14932</v>
      </c>
      <c r="G343" s="178"/>
      <c r="H343" s="180" t="s">
        <v>703</v>
      </c>
      <c r="I343" s="178"/>
      <c r="J343" s="168"/>
      <c r="K343" s="168"/>
      <c r="L343" s="168"/>
    </row>
    <row r="344" spans="1:12" ht="24">
      <c r="A344" s="174">
        <v>318</v>
      </c>
      <c r="B344" s="175" t="s">
        <v>710</v>
      </c>
      <c r="C344" s="181">
        <v>81412</v>
      </c>
      <c r="D344" s="176">
        <v>2015</v>
      </c>
      <c r="E344" s="176">
        <v>1</v>
      </c>
      <c r="F344" s="177">
        <v>14932</v>
      </c>
      <c r="G344" s="178"/>
      <c r="H344" s="180" t="s">
        <v>703</v>
      </c>
      <c r="I344" s="178"/>
      <c r="J344" s="168"/>
      <c r="K344" s="168"/>
      <c r="L344" s="168"/>
    </row>
    <row r="345" spans="1:12" ht="24">
      <c r="A345" s="174">
        <v>319</v>
      </c>
      <c r="B345" s="175" t="s">
        <v>710</v>
      </c>
      <c r="C345" s="181">
        <v>81413</v>
      </c>
      <c r="D345" s="176">
        <v>2015</v>
      </c>
      <c r="E345" s="176">
        <v>1</v>
      </c>
      <c r="F345" s="177">
        <v>14932</v>
      </c>
      <c r="G345" s="178"/>
      <c r="H345" s="180" t="s">
        <v>703</v>
      </c>
      <c r="I345" s="178"/>
      <c r="J345" s="168"/>
      <c r="K345" s="168"/>
      <c r="L345" s="168"/>
    </row>
    <row r="346" spans="1:12" ht="24">
      <c r="A346" s="174">
        <v>320</v>
      </c>
      <c r="B346" s="175" t="s">
        <v>710</v>
      </c>
      <c r="C346" s="181">
        <v>81414</v>
      </c>
      <c r="D346" s="176">
        <v>2015</v>
      </c>
      <c r="E346" s="176">
        <v>1</v>
      </c>
      <c r="F346" s="177">
        <v>14932.02</v>
      </c>
      <c r="G346" s="178"/>
      <c r="H346" s="180" t="s">
        <v>703</v>
      </c>
      <c r="I346" s="178"/>
      <c r="J346" s="168"/>
      <c r="K346" s="168"/>
      <c r="L346" s="168"/>
    </row>
    <row r="347" spans="1:12" ht="24">
      <c r="A347" s="174">
        <v>321</v>
      </c>
      <c r="B347" s="175" t="s">
        <v>712</v>
      </c>
      <c r="C347" s="181">
        <v>81368</v>
      </c>
      <c r="D347" s="176">
        <v>2014</v>
      </c>
      <c r="E347" s="176">
        <v>1</v>
      </c>
      <c r="F347" s="177">
        <v>59400</v>
      </c>
      <c r="G347" s="178"/>
      <c r="H347" s="180" t="s">
        <v>703</v>
      </c>
      <c r="I347" s="178"/>
      <c r="J347" s="168"/>
      <c r="K347" s="168"/>
      <c r="L347" s="168"/>
    </row>
    <row r="348" spans="1:12" ht="24">
      <c r="A348" s="174">
        <v>322</v>
      </c>
      <c r="B348" s="175" t="s">
        <v>712</v>
      </c>
      <c r="C348" s="181">
        <v>81369</v>
      </c>
      <c r="D348" s="176">
        <v>2014</v>
      </c>
      <c r="E348" s="176">
        <v>1</v>
      </c>
      <c r="F348" s="177">
        <v>59400</v>
      </c>
      <c r="G348" s="178"/>
      <c r="H348" s="180" t="s">
        <v>703</v>
      </c>
      <c r="I348" s="178"/>
      <c r="J348" s="168"/>
      <c r="K348" s="168"/>
      <c r="L348" s="168"/>
    </row>
    <row r="349" spans="1:12" ht="24">
      <c r="A349" s="174">
        <v>323</v>
      </c>
      <c r="B349" s="175" t="s">
        <v>713</v>
      </c>
      <c r="C349" s="181">
        <v>81479</v>
      </c>
      <c r="D349" s="176">
        <v>2017</v>
      </c>
      <c r="E349" s="176">
        <v>1</v>
      </c>
      <c r="F349" s="177">
        <v>34197</v>
      </c>
      <c r="G349" s="178"/>
      <c r="H349" s="180" t="s">
        <v>703</v>
      </c>
      <c r="I349" s="178"/>
      <c r="J349" s="168"/>
      <c r="K349" s="168"/>
      <c r="L349" s="168"/>
    </row>
    <row r="350" spans="1:12" ht="24">
      <c r="A350" s="174">
        <v>324</v>
      </c>
      <c r="B350" s="175" t="s">
        <v>598</v>
      </c>
      <c r="C350" s="181">
        <v>81359</v>
      </c>
      <c r="D350" s="176">
        <v>2013</v>
      </c>
      <c r="E350" s="176">
        <v>1</v>
      </c>
      <c r="F350" s="177">
        <v>29700</v>
      </c>
      <c r="G350" s="178"/>
      <c r="H350" s="180" t="s">
        <v>703</v>
      </c>
      <c r="I350" s="178"/>
      <c r="J350" s="168"/>
      <c r="K350" s="168"/>
      <c r="L350" s="168"/>
    </row>
    <row r="351" spans="1:12" ht="24">
      <c r="A351" s="174">
        <v>325</v>
      </c>
      <c r="B351" s="175" t="s">
        <v>598</v>
      </c>
      <c r="C351" s="181">
        <v>81383</v>
      </c>
      <c r="D351" s="176">
        <v>2014</v>
      </c>
      <c r="E351" s="176">
        <v>1</v>
      </c>
      <c r="F351" s="177">
        <v>32940</v>
      </c>
      <c r="G351" s="178"/>
      <c r="H351" s="180" t="s">
        <v>703</v>
      </c>
      <c r="I351" s="178"/>
      <c r="J351" s="168"/>
      <c r="K351" s="168"/>
      <c r="L351" s="168"/>
    </row>
    <row r="352" spans="1:12" ht="24">
      <c r="A352" s="174">
        <v>326</v>
      </c>
      <c r="B352" s="175" t="s">
        <v>598</v>
      </c>
      <c r="C352" s="181">
        <v>81384</v>
      </c>
      <c r="D352" s="176">
        <v>2014</v>
      </c>
      <c r="E352" s="176">
        <v>1</v>
      </c>
      <c r="F352" s="177">
        <v>32940</v>
      </c>
      <c r="G352" s="178"/>
      <c r="H352" s="180" t="s">
        <v>703</v>
      </c>
      <c r="I352" s="178"/>
      <c r="J352" s="168"/>
      <c r="K352" s="168"/>
      <c r="L352" s="168"/>
    </row>
    <row r="353" spans="1:12" ht="24">
      <c r="A353" s="174">
        <v>327</v>
      </c>
      <c r="B353" s="175" t="s">
        <v>599</v>
      </c>
      <c r="C353" s="181">
        <v>81385</v>
      </c>
      <c r="D353" s="176">
        <v>2014</v>
      </c>
      <c r="E353" s="176">
        <v>1</v>
      </c>
      <c r="F353" s="177">
        <v>30780</v>
      </c>
      <c r="G353" s="178"/>
      <c r="H353" s="180" t="s">
        <v>703</v>
      </c>
      <c r="I353" s="178"/>
      <c r="J353" s="168"/>
      <c r="K353" s="168"/>
      <c r="L353" s="168"/>
    </row>
    <row r="354" spans="1:12" ht="24">
      <c r="A354" s="174">
        <v>328</v>
      </c>
      <c r="B354" s="175" t="s">
        <v>599</v>
      </c>
      <c r="C354" s="181">
        <v>81386</v>
      </c>
      <c r="D354" s="176">
        <v>2014</v>
      </c>
      <c r="E354" s="176">
        <v>1</v>
      </c>
      <c r="F354" s="177">
        <v>30780</v>
      </c>
      <c r="G354" s="178"/>
      <c r="H354" s="180" t="s">
        <v>703</v>
      </c>
      <c r="I354" s="178"/>
      <c r="J354" s="168"/>
      <c r="K354" s="168"/>
      <c r="L354" s="168"/>
    </row>
    <row r="355" spans="1:12" ht="24">
      <c r="A355" s="174">
        <v>329</v>
      </c>
      <c r="B355" s="175" t="s">
        <v>714</v>
      </c>
      <c r="C355" s="181">
        <v>81460</v>
      </c>
      <c r="D355" s="176">
        <v>2017</v>
      </c>
      <c r="E355" s="176">
        <v>1</v>
      </c>
      <c r="F355" s="177">
        <v>18576</v>
      </c>
      <c r="G355" s="178"/>
      <c r="H355" s="180" t="s">
        <v>703</v>
      </c>
      <c r="I355" s="178"/>
      <c r="J355" s="168"/>
      <c r="K355" s="168"/>
      <c r="L355" s="168"/>
    </row>
    <row r="356" spans="1:12" ht="24">
      <c r="A356" s="174">
        <v>330</v>
      </c>
      <c r="B356" s="175" t="s">
        <v>715</v>
      </c>
      <c r="C356" s="181">
        <v>81388</v>
      </c>
      <c r="D356" s="176">
        <v>2014</v>
      </c>
      <c r="E356" s="176">
        <v>1</v>
      </c>
      <c r="F356" s="177">
        <v>18684</v>
      </c>
      <c r="G356" s="178"/>
      <c r="H356" s="180" t="s">
        <v>703</v>
      </c>
      <c r="I356" s="178"/>
      <c r="J356" s="168"/>
      <c r="K356" s="168"/>
      <c r="L356" s="168"/>
    </row>
    <row r="357" spans="1:12" ht="24">
      <c r="A357" s="174">
        <v>331</v>
      </c>
      <c r="B357" s="175" t="s">
        <v>715</v>
      </c>
      <c r="C357" s="181">
        <v>81387</v>
      </c>
      <c r="D357" s="176">
        <v>2014</v>
      </c>
      <c r="E357" s="176">
        <v>1</v>
      </c>
      <c r="F357" s="177">
        <v>18684</v>
      </c>
      <c r="G357" s="178"/>
      <c r="H357" s="180" t="s">
        <v>703</v>
      </c>
      <c r="I357" s="178"/>
      <c r="J357" s="168"/>
      <c r="K357" s="168"/>
      <c r="L357" s="168"/>
    </row>
    <row r="358" spans="1:12" ht="24">
      <c r="A358" s="174">
        <v>332</v>
      </c>
      <c r="B358" s="175" t="s">
        <v>715</v>
      </c>
      <c r="C358" s="181">
        <v>81356</v>
      </c>
      <c r="D358" s="176">
        <v>2013</v>
      </c>
      <c r="E358" s="176">
        <v>1</v>
      </c>
      <c r="F358" s="177">
        <v>18684</v>
      </c>
      <c r="G358" s="178"/>
      <c r="H358" s="180" t="s">
        <v>703</v>
      </c>
      <c r="I358" s="178"/>
      <c r="J358" s="168"/>
      <c r="K358" s="168"/>
      <c r="L358" s="168"/>
    </row>
    <row r="359" spans="1:12" ht="24">
      <c r="A359" s="174">
        <v>333</v>
      </c>
      <c r="B359" s="175" t="s">
        <v>715</v>
      </c>
      <c r="C359" s="181">
        <v>81357</v>
      </c>
      <c r="D359" s="176">
        <v>2013</v>
      </c>
      <c r="E359" s="176">
        <v>1</v>
      </c>
      <c r="F359" s="177">
        <v>18684</v>
      </c>
      <c r="G359" s="178"/>
      <c r="H359" s="180" t="s">
        <v>703</v>
      </c>
      <c r="I359" s="178"/>
      <c r="J359" s="168"/>
      <c r="K359" s="168"/>
      <c r="L359" s="168"/>
    </row>
    <row r="360" spans="1:12" ht="24">
      <c r="A360" s="174">
        <v>334</v>
      </c>
      <c r="B360" s="175" t="s">
        <v>715</v>
      </c>
      <c r="C360" s="181">
        <v>81358</v>
      </c>
      <c r="D360" s="176">
        <v>2013</v>
      </c>
      <c r="E360" s="176">
        <v>1</v>
      </c>
      <c r="F360" s="177">
        <v>18684</v>
      </c>
      <c r="G360" s="178"/>
      <c r="H360" s="180" t="s">
        <v>703</v>
      </c>
      <c r="I360" s="178"/>
      <c r="J360" s="168"/>
      <c r="K360" s="168"/>
      <c r="L360" s="168"/>
    </row>
    <row r="361" spans="1:12" ht="24">
      <c r="A361" s="174">
        <v>335</v>
      </c>
      <c r="B361" s="175" t="s">
        <v>716</v>
      </c>
      <c r="C361" s="181">
        <v>81355</v>
      </c>
      <c r="D361" s="176">
        <v>2013</v>
      </c>
      <c r="E361" s="176">
        <v>1</v>
      </c>
      <c r="F361" s="177">
        <v>8400</v>
      </c>
      <c r="G361" s="178"/>
      <c r="H361" s="180" t="s">
        <v>703</v>
      </c>
      <c r="I361" s="178"/>
      <c r="J361" s="168"/>
      <c r="K361" s="168"/>
      <c r="L361" s="168"/>
    </row>
    <row r="362" spans="1:12" ht="24">
      <c r="A362" s="174">
        <v>336</v>
      </c>
      <c r="B362" s="175" t="s">
        <v>717</v>
      </c>
      <c r="C362" s="181">
        <v>81461</v>
      </c>
      <c r="D362" s="176">
        <v>2017</v>
      </c>
      <c r="E362" s="176">
        <v>1</v>
      </c>
      <c r="F362" s="177">
        <v>18576</v>
      </c>
      <c r="G362" s="178"/>
      <c r="H362" s="180" t="s">
        <v>703</v>
      </c>
      <c r="I362" s="178"/>
      <c r="J362" s="168"/>
      <c r="K362" s="168"/>
      <c r="L362" s="168"/>
    </row>
    <row r="363" spans="1:12" ht="24">
      <c r="A363" s="174">
        <v>337</v>
      </c>
      <c r="B363" s="175" t="s">
        <v>717</v>
      </c>
      <c r="C363" s="181">
        <v>84462</v>
      </c>
      <c r="D363" s="176">
        <v>2017</v>
      </c>
      <c r="E363" s="176">
        <v>1</v>
      </c>
      <c r="F363" s="177">
        <v>18576</v>
      </c>
      <c r="G363" s="178"/>
      <c r="H363" s="180" t="s">
        <v>703</v>
      </c>
      <c r="I363" s="178"/>
      <c r="J363" s="168"/>
      <c r="K363" s="168"/>
      <c r="L363" s="168"/>
    </row>
    <row r="364" spans="1:12" ht="24">
      <c r="A364" s="174">
        <v>338</v>
      </c>
      <c r="B364" s="175" t="s">
        <v>718</v>
      </c>
      <c r="C364" s="181">
        <v>81372</v>
      </c>
      <c r="D364" s="176">
        <v>2014</v>
      </c>
      <c r="E364" s="176">
        <v>1</v>
      </c>
      <c r="F364" s="177">
        <v>7560</v>
      </c>
      <c r="G364" s="178"/>
      <c r="H364" s="180" t="s">
        <v>703</v>
      </c>
      <c r="I364" s="178"/>
      <c r="J364" s="168"/>
      <c r="K364" s="168"/>
      <c r="L364" s="168"/>
    </row>
    <row r="365" spans="1:12" ht="24">
      <c r="A365" s="174">
        <v>339</v>
      </c>
      <c r="B365" s="175" t="s">
        <v>718</v>
      </c>
      <c r="C365" s="181">
        <v>81373</v>
      </c>
      <c r="D365" s="176">
        <v>2014</v>
      </c>
      <c r="E365" s="176">
        <v>1</v>
      </c>
      <c r="F365" s="177">
        <v>7560</v>
      </c>
      <c r="G365" s="178"/>
      <c r="H365" s="180" t="s">
        <v>703</v>
      </c>
      <c r="I365" s="178"/>
      <c r="J365" s="168"/>
      <c r="K365" s="168"/>
      <c r="L365" s="168"/>
    </row>
    <row r="366" spans="1:12" ht="24">
      <c r="A366" s="174">
        <v>340</v>
      </c>
      <c r="B366" s="175" t="s">
        <v>718</v>
      </c>
      <c r="C366" s="181">
        <v>81374</v>
      </c>
      <c r="D366" s="176">
        <v>2014</v>
      </c>
      <c r="E366" s="176">
        <v>1</v>
      </c>
      <c r="F366" s="177">
        <v>7560</v>
      </c>
      <c r="G366" s="178"/>
      <c r="H366" s="180" t="s">
        <v>703</v>
      </c>
      <c r="I366" s="178"/>
      <c r="J366" s="168"/>
      <c r="K366" s="168"/>
      <c r="L366" s="168"/>
    </row>
    <row r="367" spans="1:12" ht="24">
      <c r="A367" s="174">
        <v>341</v>
      </c>
      <c r="B367" s="175" t="s">
        <v>718</v>
      </c>
      <c r="C367" s="181">
        <v>81375</v>
      </c>
      <c r="D367" s="176">
        <v>2014</v>
      </c>
      <c r="E367" s="176">
        <v>1</v>
      </c>
      <c r="F367" s="177">
        <v>7560</v>
      </c>
      <c r="G367" s="178"/>
      <c r="H367" s="180" t="s">
        <v>703</v>
      </c>
      <c r="I367" s="178"/>
      <c r="J367" s="168"/>
      <c r="K367" s="168"/>
      <c r="L367" s="168"/>
    </row>
    <row r="368" spans="1:12" ht="24">
      <c r="A368" s="174">
        <v>342</v>
      </c>
      <c r="B368" s="175" t="s">
        <v>718</v>
      </c>
      <c r="C368" s="181">
        <v>81376</v>
      </c>
      <c r="D368" s="176">
        <v>2014</v>
      </c>
      <c r="E368" s="176">
        <v>1</v>
      </c>
      <c r="F368" s="177">
        <v>7560</v>
      </c>
      <c r="G368" s="178"/>
      <c r="H368" s="180" t="s">
        <v>703</v>
      </c>
      <c r="I368" s="178"/>
      <c r="J368" s="168"/>
      <c r="K368" s="168"/>
      <c r="L368" s="168"/>
    </row>
    <row r="369" spans="1:12" ht="24">
      <c r="A369" s="174">
        <v>343</v>
      </c>
      <c r="B369" s="175" t="s">
        <v>719</v>
      </c>
      <c r="C369" s="181">
        <v>81362</v>
      </c>
      <c r="D369" s="176">
        <v>2013</v>
      </c>
      <c r="E369" s="176">
        <v>1</v>
      </c>
      <c r="F369" s="177">
        <v>12420</v>
      </c>
      <c r="G369" s="178"/>
      <c r="H369" s="180" t="s">
        <v>703</v>
      </c>
      <c r="I369" s="178"/>
      <c r="J369" s="168"/>
      <c r="K369" s="168"/>
      <c r="L369" s="168"/>
    </row>
    <row r="370" spans="1:12" ht="24">
      <c r="A370" s="174">
        <v>344</v>
      </c>
      <c r="B370" s="175" t="s">
        <v>720</v>
      </c>
      <c r="C370" s="181" t="s">
        <v>721</v>
      </c>
      <c r="D370" s="176">
        <v>2015</v>
      </c>
      <c r="E370" s="176">
        <v>1</v>
      </c>
      <c r="F370" s="177">
        <v>10778.4</v>
      </c>
      <c r="G370" s="178"/>
      <c r="H370" s="180" t="s">
        <v>703</v>
      </c>
      <c r="I370" s="178"/>
      <c r="J370" s="168"/>
      <c r="K370" s="168"/>
      <c r="L370" s="168"/>
    </row>
    <row r="371" spans="1:12" ht="24">
      <c r="A371" s="174">
        <v>345</v>
      </c>
      <c r="B371" s="175" t="s">
        <v>722</v>
      </c>
      <c r="C371" s="181" t="s">
        <v>723</v>
      </c>
      <c r="D371" s="176">
        <v>2013</v>
      </c>
      <c r="E371" s="176">
        <v>1</v>
      </c>
      <c r="F371" s="177">
        <v>1897.43</v>
      </c>
      <c r="G371" s="178"/>
      <c r="H371" s="180" t="s">
        <v>703</v>
      </c>
      <c r="I371" s="178"/>
      <c r="J371" s="168"/>
      <c r="K371" s="168"/>
      <c r="L371" s="168"/>
    </row>
    <row r="372" spans="1:12" ht="24">
      <c r="A372" s="174">
        <v>346</v>
      </c>
      <c r="B372" s="175" t="s">
        <v>722</v>
      </c>
      <c r="C372" s="181" t="s">
        <v>724</v>
      </c>
      <c r="D372" s="176">
        <v>2013</v>
      </c>
      <c r="E372" s="176">
        <v>1</v>
      </c>
      <c r="F372" s="177">
        <v>1948.48</v>
      </c>
      <c r="G372" s="178"/>
      <c r="H372" s="180" t="s">
        <v>703</v>
      </c>
      <c r="I372" s="178"/>
      <c r="J372" s="168"/>
      <c r="K372" s="168"/>
      <c r="L372" s="168"/>
    </row>
    <row r="373" spans="1:12" ht="24">
      <c r="A373" s="174">
        <v>347</v>
      </c>
      <c r="B373" s="175" t="s">
        <v>722</v>
      </c>
      <c r="C373" s="181" t="s">
        <v>725</v>
      </c>
      <c r="D373" s="176">
        <v>2013</v>
      </c>
      <c r="E373" s="176">
        <v>1</v>
      </c>
      <c r="F373" s="177">
        <v>1948.48</v>
      </c>
      <c r="G373" s="178"/>
      <c r="H373" s="180" t="s">
        <v>703</v>
      </c>
      <c r="I373" s="178"/>
      <c r="J373" s="168"/>
      <c r="K373" s="168"/>
      <c r="L373" s="168"/>
    </row>
    <row r="374" spans="1:12" ht="24">
      <c r="A374" s="174">
        <v>348</v>
      </c>
      <c r="B374" s="175" t="s">
        <v>722</v>
      </c>
      <c r="C374" s="181" t="s">
        <v>726</v>
      </c>
      <c r="D374" s="176">
        <v>2013</v>
      </c>
      <c r="E374" s="176">
        <v>1</v>
      </c>
      <c r="F374" s="177">
        <v>1948.48</v>
      </c>
      <c r="G374" s="178"/>
      <c r="H374" s="180" t="s">
        <v>703</v>
      </c>
      <c r="I374" s="178"/>
      <c r="J374" s="168"/>
      <c r="K374" s="168"/>
      <c r="L374" s="168"/>
    </row>
    <row r="375" spans="1:12" ht="24">
      <c r="A375" s="174">
        <v>349</v>
      </c>
      <c r="B375" s="175" t="s">
        <v>722</v>
      </c>
      <c r="C375" s="181" t="s">
        <v>727</v>
      </c>
      <c r="D375" s="176">
        <v>2013</v>
      </c>
      <c r="E375" s="176">
        <v>1</v>
      </c>
      <c r="F375" s="177">
        <v>1948.48</v>
      </c>
      <c r="G375" s="178"/>
      <c r="H375" s="180" t="s">
        <v>703</v>
      </c>
      <c r="I375" s="178"/>
      <c r="J375" s="168"/>
      <c r="K375" s="168"/>
      <c r="L375" s="168"/>
    </row>
    <row r="376" spans="1:12" ht="24">
      <c r="A376" s="174">
        <v>350</v>
      </c>
      <c r="B376" s="175" t="s">
        <v>722</v>
      </c>
      <c r="C376" s="181" t="s">
        <v>728</v>
      </c>
      <c r="D376" s="176">
        <v>2013</v>
      </c>
      <c r="E376" s="176">
        <v>2</v>
      </c>
      <c r="F376" s="177">
        <v>3896.96</v>
      </c>
      <c r="G376" s="178"/>
      <c r="H376" s="180" t="s">
        <v>703</v>
      </c>
      <c r="I376" s="178"/>
      <c r="J376" s="168"/>
      <c r="K376" s="168"/>
      <c r="L376" s="168"/>
    </row>
    <row r="377" spans="1:12" ht="24">
      <c r="A377" s="174">
        <v>351</v>
      </c>
      <c r="B377" s="175" t="s">
        <v>722</v>
      </c>
      <c r="C377" s="181" t="s">
        <v>729</v>
      </c>
      <c r="D377" s="176">
        <v>2013</v>
      </c>
      <c r="E377" s="176">
        <v>1</v>
      </c>
      <c r="F377" s="177">
        <v>1948.48</v>
      </c>
      <c r="G377" s="178"/>
      <c r="H377" s="180" t="s">
        <v>703</v>
      </c>
      <c r="I377" s="178"/>
      <c r="J377" s="168"/>
      <c r="K377" s="168"/>
      <c r="L377" s="168"/>
    </row>
    <row r="378" spans="1:12" ht="24">
      <c r="A378" s="174">
        <v>352</v>
      </c>
      <c r="B378" s="175" t="s">
        <v>730</v>
      </c>
      <c r="C378" s="181" t="s">
        <v>731</v>
      </c>
      <c r="D378" s="176">
        <v>2020</v>
      </c>
      <c r="E378" s="176">
        <v>1</v>
      </c>
      <c r="F378" s="177">
        <v>2916</v>
      </c>
      <c r="G378" s="178"/>
      <c r="H378" s="180" t="s">
        <v>703</v>
      </c>
      <c r="I378" s="178"/>
      <c r="J378" s="168"/>
      <c r="K378" s="168"/>
      <c r="L378" s="168"/>
    </row>
    <row r="379" spans="1:12" ht="24">
      <c r="A379" s="174">
        <v>353</v>
      </c>
      <c r="B379" s="175" t="s">
        <v>732</v>
      </c>
      <c r="C379" s="181" t="s">
        <v>733</v>
      </c>
      <c r="D379" s="176">
        <v>2021</v>
      </c>
      <c r="E379" s="176">
        <v>3</v>
      </c>
      <c r="F379" s="177">
        <v>7743.6</v>
      </c>
      <c r="G379" s="178"/>
      <c r="H379" s="180" t="s">
        <v>703</v>
      </c>
      <c r="I379" s="178"/>
      <c r="J379" s="168"/>
      <c r="K379" s="168"/>
      <c r="L379" s="168"/>
    </row>
    <row r="380" spans="1:12" ht="24">
      <c r="A380" s="174">
        <v>354</v>
      </c>
      <c r="B380" s="175" t="s">
        <v>734</v>
      </c>
      <c r="C380" s="181" t="s">
        <v>735</v>
      </c>
      <c r="D380" s="176">
        <v>2020</v>
      </c>
      <c r="E380" s="176">
        <v>1</v>
      </c>
      <c r="F380" s="177">
        <v>9504</v>
      </c>
      <c r="G380" s="178"/>
      <c r="H380" s="180" t="s">
        <v>703</v>
      </c>
      <c r="I380" s="178"/>
      <c r="J380" s="168"/>
      <c r="K380" s="168"/>
      <c r="L380" s="168"/>
    </row>
    <row r="381" spans="1:12" ht="24">
      <c r="A381" s="174">
        <v>355</v>
      </c>
      <c r="B381" s="175" t="s">
        <v>734</v>
      </c>
      <c r="C381" s="181" t="s">
        <v>736</v>
      </c>
      <c r="D381" s="176">
        <v>2021</v>
      </c>
      <c r="E381" s="176">
        <v>3</v>
      </c>
      <c r="F381" s="177">
        <v>26730</v>
      </c>
      <c r="G381" s="178"/>
      <c r="H381" s="180" t="s">
        <v>703</v>
      </c>
      <c r="I381" s="178"/>
      <c r="J381" s="168"/>
      <c r="K381" s="168"/>
      <c r="L381" s="168"/>
    </row>
    <row r="382" spans="1:12" ht="24">
      <c r="A382" s="174">
        <v>356</v>
      </c>
      <c r="B382" s="175" t="s">
        <v>506</v>
      </c>
      <c r="C382" s="181" t="s">
        <v>737</v>
      </c>
      <c r="D382" s="176">
        <v>2013</v>
      </c>
      <c r="E382" s="176">
        <v>1</v>
      </c>
      <c r="F382" s="177">
        <v>2400</v>
      </c>
      <c r="G382" s="178"/>
      <c r="H382" s="180" t="s">
        <v>703</v>
      </c>
      <c r="I382" s="178"/>
      <c r="J382" s="168"/>
      <c r="K382" s="168"/>
      <c r="L382" s="168"/>
    </row>
    <row r="383" spans="1:12" ht="24">
      <c r="A383" s="174">
        <v>357</v>
      </c>
      <c r="B383" s="175" t="s">
        <v>506</v>
      </c>
      <c r="C383" s="181" t="s">
        <v>738</v>
      </c>
      <c r="D383" s="176">
        <v>2013</v>
      </c>
      <c r="E383" s="176">
        <v>1</v>
      </c>
      <c r="F383" s="177">
        <v>2400</v>
      </c>
      <c r="G383" s="178"/>
      <c r="H383" s="180" t="s">
        <v>703</v>
      </c>
      <c r="I383" s="178"/>
      <c r="J383" s="168"/>
      <c r="K383" s="168"/>
      <c r="L383" s="168"/>
    </row>
    <row r="384" spans="1:12" ht="24">
      <c r="A384" s="174">
        <v>358</v>
      </c>
      <c r="B384" s="175" t="s">
        <v>506</v>
      </c>
      <c r="C384" s="181" t="s">
        <v>739</v>
      </c>
      <c r="D384" s="176">
        <v>2013</v>
      </c>
      <c r="E384" s="176">
        <v>1</v>
      </c>
      <c r="F384" s="177">
        <v>2400</v>
      </c>
      <c r="G384" s="178"/>
      <c r="H384" s="180" t="s">
        <v>703</v>
      </c>
      <c r="I384" s="178"/>
      <c r="J384" s="168"/>
      <c r="K384" s="168"/>
      <c r="L384" s="168"/>
    </row>
    <row r="385" spans="1:12" ht="24">
      <c r="A385" s="174">
        <v>359</v>
      </c>
      <c r="B385" s="175" t="s">
        <v>740</v>
      </c>
      <c r="C385" s="181" t="s">
        <v>741</v>
      </c>
      <c r="D385" s="176">
        <v>2021</v>
      </c>
      <c r="E385" s="176">
        <v>2</v>
      </c>
      <c r="F385" s="177">
        <v>6804</v>
      </c>
      <c r="G385" s="178"/>
      <c r="H385" s="180" t="s">
        <v>703</v>
      </c>
      <c r="I385" s="178"/>
      <c r="J385" s="168"/>
      <c r="K385" s="168"/>
      <c r="L385" s="168"/>
    </row>
    <row r="386" spans="1:12" ht="24">
      <c r="A386" s="174">
        <v>360</v>
      </c>
      <c r="B386" s="175" t="s">
        <v>742</v>
      </c>
      <c r="C386" s="181">
        <v>81502</v>
      </c>
      <c r="D386" s="176">
        <v>2019</v>
      </c>
      <c r="E386" s="176">
        <v>1</v>
      </c>
      <c r="F386" s="177">
        <v>27810</v>
      </c>
      <c r="G386" s="178"/>
      <c r="H386" s="180" t="s">
        <v>703</v>
      </c>
      <c r="I386" s="178"/>
      <c r="J386" s="168"/>
      <c r="K386" s="168"/>
      <c r="L386" s="168"/>
    </row>
    <row r="387" spans="1:12" ht="24">
      <c r="A387" s="174">
        <v>361</v>
      </c>
      <c r="B387" s="175" t="s">
        <v>743</v>
      </c>
      <c r="C387" s="181" t="s">
        <v>744</v>
      </c>
      <c r="D387" s="176">
        <v>2020</v>
      </c>
      <c r="E387" s="176">
        <v>1</v>
      </c>
      <c r="F387" s="177">
        <v>3923.65</v>
      </c>
      <c r="G387" s="178"/>
      <c r="H387" s="180" t="s">
        <v>703</v>
      </c>
      <c r="I387" s="178"/>
      <c r="J387" s="168"/>
      <c r="K387" s="168"/>
      <c r="L387" s="168"/>
    </row>
    <row r="388" spans="1:12" ht="24">
      <c r="A388" s="174">
        <v>362</v>
      </c>
      <c r="B388" s="175" t="s">
        <v>615</v>
      </c>
      <c r="C388" s="181" t="s">
        <v>745</v>
      </c>
      <c r="D388" s="176">
        <v>2021</v>
      </c>
      <c r="E388" s="176">
        <v>1</v>
      </c>
      <c r="F388" s="177">
        <v>6588</v>
      </c>
      <c r="G388" s="178"/>
      <c r="H388" s="180" t="s">
        <v>703</v>
      </c>
      <c r="I388" s="178"/>
      <c r="J388" s="168"/>
      <c r="K388" s="168"/>
      <c r="L388" s="168"/>
    </row>
    <row r="389" spans="1:12" ht="24">
      <c r="A389" s="174">
        <v>363</v>
      </c>
      <c r="B389" s="175" t="s">
        <v>746</v>
      </c>
      <c r="C389" s="181" t="s">
        <v>747</v>
      </c>
      <c r="D389" s="176">
        <v>2021</v>
      </c>
      <c r="E389" s="176">
        <v>3</v>
      </c>
      <c r="F389" s="177">
        <v>8505</v>
      </c>
      <c r="G389" s="178"/>
      <c r="H389" s="180" t="s">
        <v>703</v>
      </c>
      <c r="I389" s="178"/>
      <c r="J389" s="168"/>
      <c r="K389" s="168"/>
      <c r="L389" s="168"/>
    </row>
    <row r="390" spans="1:12" ht="24">
      <c r="A390" s="174">
        <v>364</v>
      </c>
      <c r="B390" s="175" t="s">
        <v>353</v>
      </c>
      <c r="C390" s="181" t="s">
        <v>748</v>
      </c>
      <c r="D390" s="176">
        <v>2021</v>
      </c>
      <c r="E390" s="176">
        <v>2</v>
      </c>
      <c r="F390" s="177">
        <v>2952</v>
      </c>
      <c r="G390" s="178"/>
      <c r="H390" s="180" t="s">
        <v>703</v>
      </c>
      <c r="I390" s="178"/>
      <c r="J390" s="168"/>
      <c r="K390" s="168"/>
      <c r="L390" s="168"/>
    </row>
    <row r="391" spans="1:12" ht="24">
      <c r="A391" s="174">
        <v>365</v>
      </c>
      <c r="B391" s="175" t="s">
        <v>353</v>
      </c>
      <c r="C391" s="181" t="s">
        <v>749</v>
      </c>
      <c r="D391" s="176">
        <v>2021</v>
      </c>
      <c r="E391" s="176">
        <v>6</v>
      </c>
      <c r="F391" s="177">
        <v>8856</v>
      </c>
      <c r="G391" s="178"/>
      <c r="H391" s="180" t="s">
        <v>703</v>
      </c>
      <c r="I391" s="178"/>
      <c r="J391" s="168"/>
      <c r="K391" s="168"/>
      <c r="L391" s="168"/>
    </row>
    <row r="392" spans="1:12" ht="24">
      <c r="A392" s="174">
        <v>366</v>
      </c>
      <c r="B392" s="175" t="s">
        <v>649</v>
      </c>
      <c r="C392" s="181" t="s">
        <v>750</v>
      </c>
      <c r="D392" s="176">
        <v>2017</v>
      </c>
      <c r="E392" s="176">
        <v>1</v>
      </c>
      <c r="F392" s="177">
        <v>2033.19</v>
      </c>
      <c r="G392" s="178"/>
      <c r="H392" s="180" t="s">
        <v>703</v>
      </c>
      <c r="I392" s="178"/>
      <c r="J392" s="207">
        <f>SUM(F320:F392)</f>
        <v>1011259.4899999999</v>
      </c>
      <c r="K392" s="168">
        <f>SUM(J319:J392)</f>
        <v>1150192.5399999998</v>
      </c>
      <c r="L392" s="168"/>
    </row>
    <row r="393" spans="1:12" ht="24">
      <c r="A393" s="174">
        <v>367</v>
      </c>
      <c r="B393" s="175" t="s">
        <v>353</v>
      </c>
      <c r="C393" s="181" t="s">
        <v>751</v>
      </c>
      <c r="D393" s="176">
        <v>2021</v>
      </c>
      <c r="E393" s="176">
        <v>1</v>
      </c>
      <c r="F393" s="208">
        <v>2405.58</v>
      </c>
      <c r="G393" s="178"/>
      <c r="H393" s="209" t="s">
        <v>752</v>
      </c>
      <c r="I393" s="178"/>
      <c r="J393" s="207">
        <f>SUM(F393)</f>
        <v>2405.58</v>
      </c>
      <c r="K393" s="168">
        <f>SUM(J393:J393)</f>
        <v>2405.58</v>
      </c>
      <c r="L393" s="168"/>
    </row>
    <row r="394" spans="1:12" ht="36">
      <c r="A394" s="174">
        <v>368</v>
      </c>
      <c r="B394" s="175" t="s">
        <v>753</v>
      </c>
      <c r="C394" s="181" t="s">
        <v>754</v>
      </c>
      <c r="D394" s="176">
        <v>2017</v>
      </c>
      <c r="E394" s="176">
        <v>2</v>
      </c>
      <c r="F394" s="177">
        <v>1274.54</v>
      </c>
      <c r="G394" s="178"/>
      <c r="H394" s="209" t="s">
        <v>755</v>
      </c>
      <c r="I394" s="178" t="s">
        <v>85</v>
      </c>
      <c r="J394" s="168"/>
      <c r="K394" s="168"/>
      <c r="L394" s="168"/>
    </row>
    <row r="395" spans="1:12" ht="15">
      <c r="A395" s="174">
        <v>369</v>
      </c>
      <c r="B395" s="175" t="s">
        <v>316</v>
      </c>
      <c r="C395" s="181" t="s">
        <v>756</v>
      </c>
      <c r="D395" s="176">
        <v>2020</v>
      </c>
      <c r="E395" s="176">
        <v>1</v>
      </c>
      <c r="F395" s="177">
        <v>2844.09</v>
      </c>
      <c r="G395" s="178"/>
      <c r="H395" s="180" t="s">
        <v>101</v>
      </c>
      <c r="I395" s="178" t="s">
        <v>85</v>
      </c>
      <c r="J395" s="168"/>
      <c r="K395" s="168"/>
      <c r="L395" s="168"/>
    </row>
    <row r="396" spans="1:12" ht="15">
      <c r="A396" s="174">
        <v>370</v>
      </c>
      <c r="B396" s="175" t="s">
        <v>757</v>
      </c>
      <c r="C396" s="181" t="s">
        <v>758</v>
      </c>
      <c r="D396" s="176">
        <v>2017</v>
      </c>
      <c r="E396" s="176">
        <v>1</v>
      </c>
      <c r="F396" s="177">
        <v>1082.1600000000001</v>
      </c>
      <c r="G396" s="178"/>
      <c r="H396" s="180" t="s">
        <v>101</v>
      </c>
      <c r="I396" s="178" t="s">
        <v>85</v>
      </c>
      <c r="J396" s="197">
        <f>SUM(F394:F396)</f>
        <v>5200.79</v>
      </c>
      <c r="K396" s="168"/>
      <c r="L396" s="168"/>
    </row>
    <row r="397" spans="1:12" ht="24">
      <c r="A397" s="174">
        <v>371</v>
      </c>
      <c r="B397" s="175" t="s">
        <v>353</v>
      </c>
      <c r="C397" s="181" t="s">
        <v>759</v>
      </c>
      <c r="D397" s="176">
        <v>2021</v>
      </c>
      <c r="E397" s="176">
        <v>1</v>
      </c>
      <c r="F397" s="177">
        <v>2332.6799999999998</v>
      </c>
      <c r="G397" s="178"/>
      <c r="H397" s="180" t="s">
        <v>373</v>
      </c>
      <c r="I397" s="178"/>
      <c r="J397" s="168"/>
      <c r="K397" s="168"/>
      <c r="L397" s="168"/>
    </row>
    <row r="398" spans="1:12" ht="24">
      <c r="A398" s="174">
        <v>372</v>
      </c>
      <c r="B398" s="175" t="s">
        <v>353</v>
      </c>
      <c r="C398" s="181" t="s">
        <v>760</v>
      </c>
      <c r="D398" s="176">
        <v>2021</v>
      </c>
      <c r="E398" s="176">
        <v>1</v>
      </c>
      <c r="F398" s="177">
        <v>2332.6799999999998</v>
      </c>
      <c r="G398" s="178"/>
      <c r="H398" s="180" t="s">
        <v>373</v>
      </c>
      <c r="I398" s="178"/>
      <c r="J398" s="207">
        <f>SUM(F397:F398)</f>
        <v>4665.3599999999997</v>
      </c>
      <c r="K398" s="168">
        <f>SUM(J396:J398)</f>
        <v>9866.15</v>
      </c>
      <c r="L398" s="168"/>
    </row>
    <row r="399" spans="1:12" ht="24">
      <c r="A399" s="174">
        <v>373</v>
      </c>
      <c r="B399" s="175" t="s">
        <v>353</v>
      </c>
      <c r="C399" s="181" t="s">
        <v>761</v>
      </c>
      <c r="D399" s="176">
        <v>2021</v>
      </c>
      <c r="E399" s="176">
        <v>2</v>
      </c>
      <c r="F399" s="177">
        <v>4760.28</v>
      </c>
      <c r="G399" s="178"/>
      <c r="H399" s="209" t="s">
        <v>762</v>
      </c>
      <c r="I399" s="178"/>
      <c r="J399" s="207">
        <f>SUM(F399)</f>
        <v>4760.28</v>
      </c>
      <c r="K399" s="168">
        <f>SUM(J399:J399)</f>
        <v>4760.28</v>
      </c>
      <c r="L399" s="168"/>
    </row>
    <row r="400" spans="1:12" ht="36">
      <c r="A400" s="174">
        <v>374</v>
      </c>
      <c r="B400" s="175" t="s">
        <v>763</v>
      </c>
      <c r="C400" s="181" t="s">
        <v>764</v>
      </c>
      <c r="D400" s="176">
        <v>2020</v>
      </c>
      <c r="E400" s="176">
        <v>1</v>
      </c>
      <c r="F400" s="177">
        <v>2844.09</v>
      </c>
      <c r="G400" s="178"/>
      <c r="H400" s="209" t="s">
        <v>765</v>
      </c>
      <c r="I400" s="178" t="s">
        <v>85</v>
      </c>
      <c r="J400" s="168"/>
      <c r="K400" s="168"/>
      <c r="L400" s="168"/>
    </row>
    <row r="401" spans="1:12" ht="15">
      <c r="A401" s="174">
        <v>375</v>
      </c>
      <c r="B401" s="175" t="s">
        <v>528</v>
      </c>
      <c r="C401" s="181" t="s">
        <v>766</v>
      </c>
      <c r="D401" s="176">
        <v>2016</v>
      </c>
      <c r="E401" s="176">
        <v>1</v>
      </c>
      <c r="F401" s="177">
        <v>2624.75</v>
      </c>
      <c r="G401" s="178"/>
      <c r="H401" s="180" t="s">
        <v>101</v>
      </c>
      <c r="I401" s="178" t="s">
        <v>85</v>
      </c>
      <c r="J401" s="168"/>
      <c r="K401" s="168"/>
      <c r="L401" s="168"/>
    </row>
    <row r="402" spans="1:12" ht="15">
      <c r="A402" s="174">
        <v>376</v>
      </c>
      <c r="B402" s="175" t="s">
        <v>757</v>
      </c>
      <c r="C402" s="181" t="s">
        <v>767</v>
      </c>
      <c r="D402" s="176">
        <v>2017</v>
      </c>
      <c r="E402" s="176">
        <v>1</v>
      </c>
      <c r="F402" s="177">
        <v>541.08000000000004</v>
      </c>
      <c r="G402" s="178"/>
      <c r="H402" s="180" t="s">
        <v>101</v>
      </c>
      <c r="I402" s="178" t="s">
        <v>85</v>
      </c>
      <c r="J402" s="168"/>
      <c r="K402" s="168"/>
      <c r="L402" s="168"/>
    </row>
    <row r="403" spans="1:12" ht="15">
      <c r="A403" s="174">
        <v>377</v>
      </c>
      <c r="B403" s="175" t="s">
        <v>86</v>
      </c>
      <c r="C403" s="181" t="s">
        <v>768</v>
      </c>
      <c r="D403" s="176">
        <v>2016</v>
      </c>
      <c r="E403" s="176">
        <v>1</v>
      </c>
      <c r="F403" s="177">
        <v>360.72</v>
      </c>
      <c r="G403" s="178"/>
      <c r="H403" s="180" t="s">
        <v>101</v>
      </c>
      <c r="I403" s="178" t="s">
        <v>85</v>
      </c>
      <c r="J403" s="197">
        <f>SUM(F400:F403)</f>
        <v>6370.64</v>
      </c>
      <c r="K403" s="168"/>
      <c r="L403" s="168"/>
    </row>
    <row r="404" spans="1:12" ht="24">
      <c r="A404" s="174">
        <v>378</v>
      </c>
      <c r="B404" s="175" t="s">
        <v>353</v>
      </c>
      <c r="C404" s="181" t="s">
        <v>769</v>
      </c>
      <c r="D404" s="176">
        <v>2020</v>
      </c>
      <c r="E404" s="176">
        <v>1</v>
      </c>
      <c r="F404" s="177">
        <v>2332.69</v>
      </c>
      <c r="G404" s="178"/>
      <c r="H404" s="180" t="s">
        <v>770</v>
      </c>
      <c r="I404" s="178"/>
      <c r="J404" s="168"/>
      <c r="K404" s="168"/>
      <c r="L404" s="168"/>
    </row>
    <row r="405" spans="1:12" ht="24">
      <c r="A405" s="174">
        <v>379</v>
      </c>
      <c r="B405" s="175" t="s">
        <v>353</v>
      </c>
      <c r="C405" s="181" t="s">
        <v>771</v>
      </c>
      <c r="D405" s="176">
        <v>2020</v>
      </c>
      <c r="E405" s="176">
        <v>1</v>
      </c>
      <c r="F405" s="177">
        <v>2332.6799999999998</v>
      </c>
      <c r="G405" s="178"/>
      <c r="H405" s="180" t="s">
        <v>770</v>
      </c>
      <c r="I405" s="178"/>
      <c r="J405" s="207">
        <f>SUM(F404:F405)</f>
        <v>4665.37</v>
      </c>
      <c r="K405" s="168">
        <f>SUM(J403:J405)</f>
        <v>11036.01</v>
      </c>
      <c r="L405" s="168"/>
    </row>
    <row r="406" spans="1:12" ht="36">
      <c r="A406" s="174">
        <v>380</v>
      </c>
      <c r="B406" s="175" t="s">
        <v>427</v>
      </c>
      <c r="C406" s="181" t="s">
        <v>772</v>
      </c>
      <c r="D406" s="176">
        <v>2019</v>
      </c>
      <c r="E406" s="176">
        <v>1</v>
      </c>
      <c r="F406" s="177">
        <v>724.67</v>
      </c>
      <c r="G406" s="178"/>
      <c r="H406" s="209" t="s">
        <v>773</v>
      </c>
      <c r="I406" s="178" t="s">
        <v>85</v>
      </c>
      <c r="J406" s="168"/>
      <c r="K406" s="168"/>
      <c r="L406" s="168"/>
    </row>
    <row r="407" spans="1:12" ht="15">
      <c r="A407" s="174">
        <v>381</v>
      </c>
      <c r="B407" s="175" t="s">
        <v>316</v>
      </c>
      <c r="C407" s="181" t="s">
        <v>774</v>
      </c>
      <c r="D407" s="176">
        <v>2020</v>
      </c>
      <c r="E407" s="176">
        <v>1</v>
      </c>
      <c r="F407" s="177">
        <v>2844.09</v>
      </c>
      <c r="G407" s="178"/>
      <c r="H407" s="180" t="s">
        <v>101</v>
      </c>
      <c r="I407" s="178" t="s">
        <v>85</v>
      </c>
      <c r="J407" s="168"/>
      <c r="K407" s="168"/>
      <c r="L407" s="168"/>
    </row>
    <row r="408" spans="1:12" ht="15">
      <c r="A408" s="174">
        <v>382</v>
      </c>
      <c r="B408" s="175" t="s">
        <v>103</v>
      </c>
      <c r="C408" s="181" t="s">
        <v>775</v>
      </c>
      <c r="D408" s="176">
        <v>2019</v>
      </c>
      <c r="E408" s="176">
        <v>2</v>
      </c>
      <c r="F408" s="177">
        <v>10109.44</v>
      </c>
      <c r="G408" s="178"/>
      <c r="H408" s="180" t="s">
        <v>101</v>
      </c>
      <c r="I408" s="178" t="s">
        <v>85</v>
      </c>
      <c r="J408" s="197">
        <f>SUM(F406:F408)</f>
        <v>13678.2</v>
      </c>
      <c r="K408" s="168"/>
      <c r="L408" s="168"/>
    </row>
    <row r="409" spans="1:12" ht="24">
      <c r="A409" s="174">
        <v>383</v>
      </c>
      <c r="B409" s="175" t="s">
        <v>353</v>
      </c>
      <c r="C409" s="181" t="s">
        <v>776</v>
      </c>
      <c r="D409" s="176">
        <v>2020</v>
      </c>
      <c r="E409" s="176">
        <v>2</v>
      </c>
      <c r="F409" s="177">
        <v>2863.68</v>
      </c>
      <c r="G409" s="178"/>
      <c r="H409" s="180" t="s">
        <v>777</v>
      </c>
      <c r="I409" s="178"/>
      <c r="J409" s="207">
        <f>SUM(F409)</f>
        <v>2863.68</v>
      </c>
      <c r="K409" s="168">
        <f>SUM(J408:J409)</f>
        <v>16541.88</v>
      </c>
      <c r="L409" s="168"/>
    </row>
    <row r="410" spans="1:12" ht="36">
      <c r="A410" s="174">
        <v>384</v>
      </c>
      <c r="B410" s="175" t="s">
        <v>103</v>
      </c>
      <c r="C410" s="181">
        <v>41167</v>
      </c>
      <c r="D410" s="176">
        <v>2017</v>
      </c>
      <c r="E410" s="176">
        <v>1</v>
      </c>
      <c r="F410" s="177">
        <v>5422.13</v>
      </c>
      <c r="G410" s="178"/>
      <c r="H410" s="209" t="s">
        <v>778</v>
      </c>
      <c r="I410" s="178" t="s">
        <v>85</v>
      </c>
      <c r="J410" s="168"/>
      <c r="K410" s="168"/>
      <c r="L410" s="168"/>
    </row>
    <row r="411" spans="1:12" ht="15">
      <c r="A411" s="174">
        <v>385</v>
      </c>
      <c r="B411" s="175" t="s">
        <v>316</v>
      </c>
      <c r="C411" s="181" t="s">
        <v>779</v>
      </c>
      <c r="D411" s="176">
        <v>2020</v>
      </c>
      <c r="E411" s="176">
        <v>1</v>
      </c>
      <c r="F411" s="177">
        <v>2844.09</v>
      </c>
      <c r="G411" s="178"/>
      <c r="H411" s="180" t="s">
        <v>101</v>
      </c>
      <c r="I411" s="178" t="s">
        <v>85</v>
      </c>
      <c r="J411" s="168"/>
      <c r="K411" s="168"/>
      <c r="L411" s="168"/>
    </row>
    <row r="412" spans="1:12" ht="15">
      <c r="A412" s="174">
        <v>386</v>
      </c>
      <c r="B412" s="175" t="s">
        <v>387</v>
      </c>
      <c r="C412" s="181" t="s">
        <v>780</v>
      </c>
      <c r="D412" s="176">
        <v>2021</v>
      </c>
      <c r="E412" s="176">
        <v>2</v>
      </c>
      <c r="F412" s="177">
        <v>1312.52</v>
      </c>
      <c r="G412" s="178"/>
      <c r="H412" s="180" t="s">
        <v>101</v>
      </c>
      <c r="I412" s="178" t="s">
        <v>85</v>
      </c>
      <c r="J412" s="168"/>
      <c r="K412" s="168"/>
      <c r="L412" s="168"/>
    </row>
    <row r="413" spans="1:12" ht="15">
      <c r="A413" s="174">
        <v>387</v>
      </c>
      <c r="B413" s="175" t="s">
        <v>353</v>
      </c>
      <c r="C413" s="181" t="s">
        <v>781</v>
      </c>
      <c r="D413" s="176">
        <v>2020</v>
      </c>
      <c r="E413" s="176">
        <v>1</v>
      </c>
      <c r="F413" s="177">
        <v>2332.6799999999998</v>
      </c>
      <c r="G413" s="178"/>
      <c r="H413" s="180" t="s">
        <v>782</v>
      </c>
      <c r="I413" s="178"/>
      <c r="J413" s="207">
        <f>SUM(F413:F414)</f>
        <v>7092.9599999999991</v>
      </c>
      <c r="K413" s="168"/>
      <c r="L413" s="168"/>
    </row>
    <row r="414" spans="1:12" ht="15">
      <c r="A414" s="174">
        <v>388</v>
      </c>
      <c r="B414" s="175" t="s">
        <v>353</v>
      </c>
      <c r="C414" s="181" t="s">
        <v>781</v>
      </c>
      <c r="D414" s="176">
        <v>2015</v>
      </c>
      <c r="E414" s="176">
        <v>2</v>
      </c>
      <c r="F414" s="177">
        <v>4760.28</v>
      </c>
      <c r="G414" s="178"/>
      <c r="H414" s="180" t="s">
        <v>782</v>
      </c>
      <c r="I414" s="178"/>
      <c r="J414" s="197">
        <f>SUM(F410:F412)</f>
        <v>9578.7400000000016</v>
      </c>
      <c r="K414" s="168"/>
      <c r="L414" s="168"/>
    </row>
    <row r="415" spans="1:12" ht="15">
      <c r="A415" s="174">
        <v>389</v>
      </c>
      <c r="B415" s="175" t="s">
        <v>442</v>
      </c>
      <c r="C415" s="181" t="s">
        <v>783</v>
      </c>
      <c r="D415" s="176">
        <v>2021</v>
      </c>
      <c r="E415" s="176">
        <v>1</v>
      </c>
      <c r="F415" s="177">
        <v>4832.46</v>
      </c>
      <c r="G415" s="178"/>
      <c r="H415" s="180" t="s">
        <v>101</v>
      </c>
      <c r="I415" s="178" t="s">
        <v>88</v>
      </c>
      <c r="J415" s="206">
        <f>SUM(F415)</f>
        <v>4832.46</v>
      </c>
      <c r="K415" s="168">
        <f>SUM(J413:J415)</f>
        <v>21504.16</v>
      </c>
      <c r="L415" s="168"/>
    </row>
    <row r="416" spans="1:12" ht="36">
      <c r="A416" s="174">
        <v>390</v>
      </c>
      <c r="B416" s="175" t="s">
        <v>567</v>
      </c>
      <c r="C416" s="181" t="s">
        <v>784</v>
      </c>
      <c r="D416" s="176">
        <v>2019</v>
      </c>
      <c r="E416" s="176">
        <v>1</v>
      </c>
      <c r="F416" s="177">
        <v>263.22000000000003</v>
      </c>
      <c r="G416" s="178"/>
      <c r="H416" s="209" t="s">
        <v>785</v>
      </c>
      <c r="I416" s="178" t="s">
        <v>85</v>
      </c>
      <c r="J416" s="168"/>
      <c r="K416" s="168"/>
      <c r="L416" s="168"/>
    </row>
    <row r="417" spans="1:12" ht="15">
      <c r="A417" s="174">
        <v>391</v>
      </c>
      <c r="B417" s="175" t="s">
        <v>786</v>
      </c>
      <c r="C417" s="181" t="s">
        <v>787</v>
      </c>
      <c r="D417" s="176">
        <v>2019</v>
      </c>
      <c r="E417" s="176">
        <v>2</v>
      </c>
      <c r="F417" s="177">
        <v>5291.46</v>
      </c>
      <c r="G417" s="178"/>
      <c r="H417" s="180" t="s">
        <v>101</v>
      </c>
      <c r="I417" s="178" t="s">
        <v>85</v>
      </c>
      <c r="J417" s="168"/>
      <c r="K417" s="168"/>
      <c r="L417" s="168"/>
    </row>
    <row r="418" spans="1:12" ht="15">
      <c r="A418" s="174">
        <v>392</v>
      </c>
      <c r="B418" s="175" t="s">
        <v>387</v>
      </c>
      <c r="C418" s="181" t="s">
        <v>788</v>
      </c>
      <c r="D418" s="176">
        <v>2019</v>
      </c>
      <c r="E418" s="176">
        <v>2</v>
      </c>
      <c r="F418" s="177">
        <v>929.88</v>
      </c>
      <c r="G418" s="178"/>
      <c r="H418" s="180" t="s">
        <v>101</v>
      </c>
      <c r="I418" s="178" t="s">
        <v>85</v>
      </c>
      <c r="J418" s="168"/>
      <c r="K418" s="168"/>
      <c r="L418" s="168"/>
    </row>
    <row r="419" spans="1:12" ht="15">
      <c r="A419" s="174">
        <v>393</v>
      </c>
      <c r="B419" s="175" t="s">
        <v>326</v>
      </c>
      <c r="C419" s="181" t="s">
        <v>789</v>
      </c>
      <c r="D419" s="176">
        <v>2018</v>
      </c>
      <c r="E419" s="176">
        <v>1</v>
      </c>
      <c r="F419" s="177">
        <v>1906.5</v>
      </c>
      <c r="G419" s="178"/>
      <c r="H419" s="180" t="s">
        <v>101</v>
      </c>
      <c r="I419" s="178" t="s">
        <v>85</v>
      </c>
      <c r="J419" s="197">
        <f>SUM(F416:F419)</f>
        <v>8391.0600000000013</v>
      </c>
      <c r="K419" s="168"/>
      <c r="L419" s="168"/>
    </row>
    <row r="420" spans="1:12" ht="24">
      <c r="A420" s="174">
        <v>394</v>
      </c>
      <c r="B420" s="175" t="s">
        <v>353</v>
      </c>
      <c r="C420" s="181" t="s">
        <v>790</v>
      </c>
      <c r="D420" s="176">
        <v>2021</v>
      </c>
      <c r="E420" s="176">
        <v>1</v>
      </c>
      <c r="F420" s="177">
        <v>1476</v>
      </c>
      <c r="G420" s="178"/>
      <c r="H420" s="180" t="s">
        <v>791</v>
      </c>
      <c r="I420" s="178"/>
      <c r="J420" s="205"/>
      <c r="K420" s="168"/>
      <c r="L420" s="168"/>
    </row>
    <row r="421" spans="1:12" ht="24">
      <c r="A421" s="174">
        <v>395</v>
      </c>
      <c r="B421" s="175" t="s">
        <v>397</v>
      </c>
      <c r="C421" s="181" t="s">
        <v>792</v>
      </c>
      <c r="D421" s="176">
        <v>2013</v>
      </c>
      <c r="E421" s="176">
        <v>2</v>
      </c>
      <c r="F421" s="177">
        <v>3896.96</v>
      </c>
      <c r="G421" s="178"/>
      <c r="H421" s="180" t="s">
        <v>791</v>
      </c>
      <c r="I421" s="178"/>
      <c r="J421" s="198">
        <f>SUM(F420:F421)</f>
        <v>5372.96</v>
      </c>
      <c r="K421" s="168">
        <f>SUM(J419:J421)</f>
        <v>13764.02</v>
      </c>
      <c r="L421" s="168"/>
    </row>
    <row r="422" spans="1:12" ht="36">
      <c r="A422" s="174">
        <v>396</v>
      </c>
      <c r="B422" s="175" t="s">
        <v>567</v>
      </c>
      <c r="C422" s="181" t="s">
        <v>793</v>
      </c>
      <c r="D422" s="176">
        <v>2019</v>
      </c>
      <c r="E422" s="176">
        <v>1</v>
      </c>
      <c r="F422" s="177">
        <v>263.22000000000003</v>
      </c>
      <c r="G422" s="178"/>
      <c r="H422" s="209" t="s">
        <v>794</v>
      </c>
      <c r="I422" s="178" t="s">
        <v>85</v>
      </c>
      <c r="J422" s="168"/>
      <c r="K422" s="168"/>
      <c r="L422" s="168"/>
    </row>
    <row r="423" spans="1:12" ht="15">
      <c r="A423" s="174">
        <v>397</v>
      </c>
      <c r="B423" s="175" t="s">
        <v>795</v>
      </c>
      <c r="C423" s="181" t="s">
        <v>796</v>
      </c>
      <c r="D423" s="176">
        <v>2018</v>
      </c>
      <c r="E423" s="176">
        <v>1</v>
      </c>
      <c r="F423" s="177">
        <v>279</v>
      </c>
      <c r="G423" s="178"/>
      <c r="H423" s="180" t="s">
        <v>101</v>
      </c>
      <c r="I423" s="178" t="s">
        <v>85</v>
      </c>
      <c r="J423" s="168"/>
      <c r="K423" s="168"/>
      <c r="L423" s="168"/>
    </row>
    <row r="424" spans="1:12" ht="15">
      <c r="A424" s="174">
        <v>398</v>
      </c>
      <c r="B424" s="175" t="s">
        <v>786</v>
      </c>
      <c r="C424" s="181" t="s">
        <v>797</v>
      </c>
      <c r="D424" s="176">
        <v>2019</v>
      </c>
      <c r="E424" s="176">
        <v>2</v>
      </c>
      <c r="F424" s="177">
        <v>5291.46</v>
      </c>
      <c r="G424" s="178"/>
      <c r="H424" s="180" t="s">
        <v>101</v>
      </c>
      <c r="I424" s="178" t="s">
        <v>85</v>
      </c>
      <c r="J424" s="168"/>
      <c r="K424" s="168"/>
      <c r="L424" s="168"/>
    </row>
    <row r="425" spans="1:12" ht="15">
      <c r="A425" s="174">
        <v>399</v>
      </c>
      <c r="B425" s="175" t="s">
        <v>387</v>
      </c>
      <c r="C425" s="181" t="s">
        <v>798</v>
      </c>
      <c r="D425" s="176">
        <v>2019</v>
      </c>
      <c r="E425" s="176">
        <v>2</v>
      </c>
      <c r="F425" s="177">
        <v>929.88</v>
      </c>
      <c r="G425" s="178"/>
      <c r="H425" s="180" t="s">
        <v>101</v>
      </c>
      <c r="I425" s="178" t="s">
        <v>85</v>
      </c>
      <c r="J425" s="168"/>
      <c r="K425" s="168"/>
      <c r="L425" s="168"/>
    </row>
    <row r="426" spans="1:12" ht="15">
      <c r="A426" s="174">
        <v>400</v>
      </c>
      <c r="B426" s="175" t="s">
        <v>326</v>
      </c>
      <c r="C426" s="181" t="s">
        <v>799</v>
      </c>
      <c r="D426" s="176">
        <v>2018</v>
      </c>
      <c r="E426" s="176">
        <v>1</v>
      </c>
      <c r="F426" s="177">
        <v>1906.5</v>
      </c>
      <c r="G426" s="178"/>
      <c r="H426" s="180" t="s">
        <v>101</v>
      </c>
      <c r="I426" s="178" t="s">
        <v>85</v>
      </c>
      <c r="J426" s="197">
        <f>SUM(F422:F426)</f>
        <v>8670.0600000000013</v>
      </c>
      <c r="K426" s="168">
        <f>SUM(J426:J427)</f>
        <v>10146.060000000001</v>
      </c>
      <c r="L426" s="168"/>
    </row>
    <row r="427" spans="1:12" ht="15">
      <c r="A427" s="174">
        <v>401</v>
      </c>
      <c r="B427" s="175" t="s">
        <v>353</v>
      </c>
      <c r="C427" s="181" t="s">
        <v>800</v>
      </c>
      <c r="D427" s="176">
        <v>2021</v>
      </c>
      <c r="E427" s="176">
        <v>1</v>
      </c>
      <c r="F427" s="177">
        <v>1476</v>
      </c>
      <c r="G427" s="178"/>
      <c r="H427" s="180" t="s">
        <v>801</v>
      </c>
      <c r="I427" s="178"/>
      <c r="J427" s="198">
        <f>SUM(F427)</f>
        <v>1476</v>
      </c>
      <c r="K427" s="168"/>
      <c r="L427" s="168"/>
    </row>
    <row r="428" spans="1:12" ht="36">
      <c r="A428" s="174">
        <v>402</v>
      </c>
      <c r="B428" s="175" t="s">
        <v>567</v>
      </c>
      <c r="C428" s="181" t="s">
        <v>802</v>
      </c>
      <c r="D428" s="176">
        <v>2019</v>
      </c>
      <c r="E428" s="176">
        <v>1</v>
      </c>
      <c r="F428" s="177">
        <v>263.22000000000003</v>
      </c>
      <c r="G428" s="178"/>
      <c r="H428" s="209" t="s">
        <v>803</v>
      </c>
      <c r="I428" s="178" t="s">
        <v>85</v>
      </c>
      <c r="J428" s="168"/>
      <c r="K428" s="168"/>
      <c r="L428" s="168"/>
    </row>
    <row r="429" spans="1:12" ht="15">
      <c r="A429" s="174">
        <v>403</v>
      </c>
      <c r="B429" s="175" t="s">
        <v>804</v>
      </c>
      <c r="C429" s="181" t="s">
        <v>805</v>
      </c>
      <c r="D429" s="176">
        <v>2016</v>
      </c>
      <c r="E429" s="176">
        <v>1</v>
      </c>
      <c r="F429" s="177">
        <v>1839</v>
      </c>
      <c r="G429" s="178"/>
      <c r="H429" s="180" t="s">
        <v>101</v>
      </c>
      <c r="I429" s="178" t="s">
        <v>85</v>
      </c>
      <c r="J429" s="168"/>
      <c r="K429" s="168"/>
      <c r="L429" s="168"/>
    </row>
    <row r="430" spans="1:12" ht="15">
      <c r="A430" s="174">
        <v>404</v>
      </c>
      <c r="B430" s="175" t="s">
        <v>786</v>
      </c>
      <c r="C430" s="181" t="s">
        <v>806</v>
      </c>
      <c r="D430" s="176">
        <v>2019</v>
      </c>
      <c r="E430" s="176">
        <v>3</v>
      </c>
      <c r="F430" s="177">
        <v>7937.19</v>
      </c>
      <c r="G430" s="178"/>
      <c r="H430" s="180" t="s">
        <v>101</v>
      </c>
      <c r="I430" s="178" t="s">
        <v>85</v>
      </c>
      <c r="J430" s="168"/>
      <c r="K430" s="168"/>
      <c r="L430" s="168"/>
    </row>
    <row r="431" spans="1:12" ht="15">
      <c r="A431" s="174">
        <v>405</v>
      </c>
      <c r="B431" s="175" t="s">
        <v>807</v>
      </c>
      <c r="C431" s="181" t="s">
        <v>808</v>
      </c>
      <c r="D431" s="176">
        <v>2019</v>
      </c>
      <c r="E431" s="176">
        <v>3</v>
      </c>
      <c r="F431" s="177">
        <v>1394.82</v>
      </c>
      <c r="G431" s="178"/>
      <c r="H431" s="180" t="s">
        <v>101</v>
      </c>
      <c r="I431" s="178" t="s">
        <v>85</v>
      </c>
      <c r="J431" s="168"/>
      <c r="K431" s="168"/>
      <c r="L431" s="168"/>
    </row>
    <row r="432" spans="1:12" ht="15">
      <c r="A432" s="174">
        <v>406</v>
      </c>
      <c r="B432" s="175" t="s">
        <v>326</v>
      </c>
      <c r="C432" s="181" t="s">
        <v>809</v>
      </c>
      <c r="D432" s="176">
        <v>2018</v>
      </c>
      <c r="E432" s="176">
        <v>1</v>
      </c>
      <c r="F432" s="177">
        <v>1906.5</v>
      </c>
      <c r="G432" s="178"/>
      <c r="H432" s="180" t="s">
        <v>101</v>
      </c>
      <c r="I432" s="178" t="s">
        <v>85</v>
      </c>
      <c r="J432" s="168"/>
      <c r="K432" s="168"/>
      <c r="L432" s="168"/>
    </row>
    <row r="433" spans="1:12" ht="15">
      <c r="A433" s="174">
        <v>407</v>
      </c>
      <c r="B433" s="175" t="s">
        <v>685</v>
      </c>
      <c r="C433" s="181" t="s">
        <v>810</v>
      </c>
      <c r="D433" s="176">
        <v>2017</v>
      </c>
      <c r="E433" s="176">
        <v>1</v>
      </c>
      <c r="F433" s="177">
        <v>419</v>
      </c>
      <c r="G433" s="178"/>
      <c r="H433" s="180" t="s">
        <v>101</v>
      </c>
      <c r="I433" s="178" t="s">
        <v>85</v>
      </c>
      <c r="J433" s="197">
        <f>SUM(F428:F433)</f>
        <v>13759.73</v>
      </c>
      <c r="K433" s="168"/>
      <c r="L433" s="168"/>
    </row>
    <row r="434" spans="1:12" ht="15">
      <c r="A434" s="174">
        <v>408</v>
      </c>
      <c r="B434" s="175" t="s">
        <v>344</v>
      </c>
      <c r="C434" s="181" t="s">
        <v>811</v>
      </c>
      <c r="D434" s="176">
        <v>2015</v>
      </c>
      <c r="E434" s="176">
        <v>1</v>
      </c>
      <c r="F434" s="177">
        <v>1759.11</v>
      </c>
      <c r="G434" s="178"/>
      <c r="H434" s="180" t="s">
        <v>812</v>
      </c>
      <c r="I434" s="178"/>
      <c r="J434" s="205"/>
      <c r="K434" s="168"/>
      <c r="L434" s="168"/>
    </row>
    <row r="435" spans="1:12" ht="15">
      <c r="A435" s="174">
        <v>409</v>
      </c>
      <c r="B435" s="175" t="s">
        <v>353</v>
      </c>
      <c r="C435" s="181" t="s">
        <v>813</v>
      </c>
      <c r="D435" s="176">
        <v>2021</v>
      </c>
      <c r="E435" s="176">
        <v>1</v>
      </c>
      <c r="F435" s="177">
        <v>1476</v>
      </c>
      <c r="G435" s="178"/>
      <c r="H435" s="180" t="s">
        <v>812</v>
      </c>
      <c r="I435" s="178"/>
      <c r="J435" s="198">
        <f>SUM(F434:F435)</f>
        <v>3235.1099999999997</v>
      </c>
      <c r="K435" s="168">
        <f>SUM(J433:J435)</f>
        <v>16994.84</v>
      </c>
      <c r="L435" s="168"/>
    </row>
    <row r="436" spans="1:12" ht="36">
      <c r="A436" s="174">
        <v>410</v>
      </c>
      <c r="B436" s="175" t="s">
        <v>103</v>
      </c>
      <c r="C436" s="181">
        <v>41169</v>
      </c>
      <c r="D436" s="176">
        <v>2017</v>
      </c>
      <c r="E436" s="176">
        <v>1</v>
      </c>
      <c r="F436" s="177">
        <v>3993</v>
      </c>
      <c r="G436" s="178"/>
      <c r="H436" s="209" t="s">
        <v>814</v>
      </c>
      <c r="I436" s="178" t="s">
        <v>85</v>
      </c>
      <c r="J436" s="205"/>
      <c r="K436" s="168"/>
      <c r="L436" s="168"/>
    </row>
    <row r="437" spans="1:12" ht="15">
      <c r="A437" s="174">
        <v>411</v>
      </c>
      <c r="B437" s="175" t="s">
        <v>567</v>
      </c>
      <c r="C437" s="181" t="s">
        <v>815</v>
      </c>
      <c r="D437" s="176">
        <v>2019</v>
      </c>
      <c r="E437" s="176">
        <v>1</v>
      </c>
      <c r="F437" s="177">
        <v>263.22000000000003</v>
      </c>
      <c r="G437" s="178"/>
      <c r="H437" s="180" t="s">
        <v>101</v>
      </c>
      <c r="I437" s="178" t="s">
        <v>85</v>
      </c>
      <c r="J437" s="168"/>
      <c r="K437" s="168"/>
      <c r="L437" s="168"/>
    </row>
    <row r="438" spans="1:12" ht="15">
      <c r="A438" s="174">
        <v>412</v>
      </c>
      <c r="B438" s="175" t="s">
        <v>786</v>
      </c>
      <c r="C438" s="181" t="s">
        <v>816</v>
      </c>
      <c r="D438" s="176">
        <v>2019</v>
      </c>
      <c r="E438" s="176">
        <v>1</v>
      </c>
      <c r="F438" s="177">
        <v>2645.73</v>
      </c>
      <c r="G438" s="178"/>
      <c r="H438" s="180" t="s">
        <v>101</v>
      </c>
      <c r="I438" s="178" t="s">
        <v>85</v>
      </c>
      <c r="J438" s="168"/>
      <c r="K438" s="168"/>
      <c r="L438" s="168"/>
    </row>
    <row r="439" spans="1:12" ht="15">
      <c r="A439" s="174">
        <v>413</v>
      </c>
      <c r="B439" s="175" t="s">
        <v>817</v>
      </c>
      <c r="C439" s="181" t="s">
        <v>818</v>
      </c>
      <c r="D439" s="176">
        <v>2019</v>
      </c>
      <c r="E439" s="176">
        <v>1</v>
      </c>
      <c r="F439" s="177">
        <v>464.94</v>
      </c>
      <c r="G439" s="178"/>
      <c r="H439" s="180" t="s">
        <v>101</v>
      </c>
      <c r="I439" s="178" t="s">
        <v>85</v>
      </c>
      <c r="J439" s="168"/>
      <c r="K439" s="168"/>
      <c r="L439" s="168"/>
    </row>
    <row r="440" spans="1:12" ht="15">
      <c r="A440" s="174">
        <v>414</v>
      </c>
      <c r="B440" s="175" t="s">
        <v>326</v>
      </c>
      <c r="C440" s="181" t="s">
        <v>819</v>
      </c>
      <c r="D440" s="176">
        <v>2018</v>
      </c>
      <c r="E440" s="176">
        <v>1</v>
      </c>
      <c r="F440" s="177">
        <v>1906.5</v>
      </c>
      <c r="G440" s="178"/>
      <c r="H440" s="180" t="s">
        <v>101</v>
      </c>
      <c r="I440" s="178" t="s">
        <v>85</v>
      </c>
      <c r="J440" s="168"/>
      <c r="K440" s="168"/>
      <c r="L440" s="168"/>
    </row>
    <row r="441" spans="1:12" ht="15">
      <c r="A441" s="174">
        <v>415</v>
      </c>
      <c r="B441" s="175" t="s">
        <v>685</v>
      </c>
      <c r="C441" s="181" t="s">
        <v>820</v>
      </c>
      <c r="D441" s="176">
        <v>2017</v>
      </c>
      <c r="E441" s="176">
        <v>1</v>
      </c>
      <c r="F441" s="177">
        <v>479</v>
      </c>
      <c r="G441" s="178"/>
      <c r="H441" s="180" t="s">
        <v>101</v>
      </c>
      <c r="I441" s="178" t="s">
        <v>85</v>
      </c>
      <c r="J441" s="197">
        <f>SUM(F436:F441)</f>
        <v>9752.39</v>
      </c>
      <c r="K441" s="168"/>
      <c r="L441" s="168"/>
    </row>
    <row r="442" spans="1:12" ht="24">
      <c r="A442" s="174">
        <v>416</v>
      </c>
      <c r="B442" s="175" t="s">
        <v>344</v>
      </c>
      <c r="C442" s="181" t="s">
        <v>821</v>
      </c>
      <c r="D442" s="176">
        <v>2015</v>
      </c>
      <c r="E442" s="176">
        <v>1</v>
      </c>
      <c r="F442" s="177">
        <v>1759.11</v>
      </c>
      <c r="G442" s="178"/>
      <c r="H442" s="180" t="s">
        <v>822</v>
      </c>
      <c r="I442" s="178"/>
      <c r="J442" s="205"/>
      <c r="K442" s="168"/>
      <c r="L442" s="168"/>
    </row>
    <row r="443" spans="1:12" ht="24">
      <c r="A443" s="174">
        <v>417</v>
      </c>
      <c r="B443" s="175" t="s">
        <v>353</v>
      </c>
      <c r="C443" s="181" t="s">
        <v>823</v>
      </c>
      <c r="D443" s="176">
        <v>2021</v>
      </c>
      <c r="E443" s="176">
        <v>1</v>
      </c>
      <c r="F443" s="177">
        <v>1476</v>
      </c>
      <c r="G443" s="178"/>
      <c r="H443" s="180" t="s">
        <v>822</v>
      </c>
      <c r="I443" s="178"/>
      <c r="J443" s="198">
        <f>SUM(F442:F443)</f>
        <v>3235.1099999999997</v>
      </c>
      <c r="K443" s="168">
        <f>SUM(J441:J443)</f>
        <v>12987.5</v>
      </c>
      <c r="L443" s="168"/>
    </row>
    <row r="444" spans="1:12" ht="36">
      <c r="A444" s="174">
        <v>418</v>
      </c>
      <c r="B444" s="175" t="s">
        <v>103</v>
      </c>
      <c r="C444" s="181">
        <v>41163</v>
      </c>
      <c r="D444" s="176">
        <v>2017</v>
      </c>
      <c r="E444" s="176">
        <v>1</v>
      </c>
      <c r="F444" s="177">
        <v>4243.5</v>
      </c>
      <c r="G444" s="178"/>
      <c r="H444" s="209" t="s">
        <v>824</v>
      </c>
      <c r="I444" s="178" t="s">
        <v>85</v>
      </c>
      <c r="J444" s="168"/>
      <c r="K444" s="168"/>
      <c r="L444" s="168"/>
    </row>
    <row r="445" spans="1:12" ht="15">
      <c r="A445" s="174">
        <v>419</v>
      </c>
      <c r="B445" s="175" t="s">
        <v>567</v>
      </c>
      <c r="C445" s="181" t="s">
        <v>825</v>
      </c>
      <c r="D445" s="176">
        <v>2019</v>
      </c>
      <c r="E445" s="176">
        <v>1</v>
      </c>
      <c r="F445" s="177">
        <v>263.22000000000003</v>
      </c>
      <c r="G445" s="178"/>
      <c r="H445" s="180" t="s">
        <v>101</v>
      </c>
      <c r="I445" s="178" t="s">
        <v>85</v>
      </c>
      <c r="J445" s="168"/>
      <c r="K445" s="168"/>
      <c r="L445" s="168"/>
    </row>
    <row r="446" spans="1:12" ht="15">
      <c r="A446" s="174">
        <v>420</v>
      </c>
      <c r="B446" s="175" t="s">
        <v>672</v>
      </c>
      <c r="C446" s="181" t="s">
        <v>826</v>
      </c>
      <c r="D446" s="176">
        <v>2019</v>
      </c>
      <c r="E446" s="176">
        <v>1</v>
      </c>
      <c r="F446" s="177">
        <v>2645.73</v>
      </c>
      <c r="G446" s="178"/>
      <c r="H446" s="180" t="s">
        <v>101</v>
      </c>
      <c r="I446" s="178" t="s">
        <v>85</v>
      </c>
      <c r="J446" s="168"/>
      <c r="K446" s="168"/>
      <c r="L446" s="168"/>
    </row>
    <row r="447" spans="1:12" ht="15">
      <c r="A447" s="174">
        <v>421</v>
      </c>
      <c r="B447" s="175" t="s">
        <v>387</v>
      </c>
      <c r="C447" s="181" t="s">
        <v>827</v>
      </c>
      <c r="D447" s="176">
        <v>2019</v>
      </c>
      <c r="E447" s="176">
        <v>2</v>
      </c>
      <c r="F447" s="177">
        <v>929.88</v>
      </c>
      <c r="G447" s="178"/>
      <c r="H447" s="180" t="s">
        <v>101</v>
      </c>
      <c r="I447" s="178" t="s">
        <v>85</v>
      </c>
      <c r="J447" s="168"/>
      <c r="K447" s="168"/>
      <c r="L447" s="168"/>
    </row>
    <row r="448" spans="1:12" ht="15">
      <c r="A448" s="174">
        <v>422</v>
      </c>
      <c r="B448" s="175" t="s">
        <v>326</v>
      </c>
      <c r="C448" s="181" t="s">
        <v>828</v>
      </c>
      <c r="D448" s="176">
        <v>2018</v>
      </c>
      <c r="E448" s="176">
        <v>1</v>
      </c>
      <c r="F448" s="177">
        <v>1906.5</v>
      </c>
      <c r="G448" s="178"/>
      <c r="H448" s="180" t="s">
        <v>101</v>
      </c>
      <c r="I448" s="178" t="s">
        <v>85</v>
      </c>
      <c r="J448" s="197">
        <f>SUM(F444:F448)</f>
        <v>9988.8300000000017</v>
      </c>
      <c r="K448" s="168"/>
      <c r="L448" s="168"/>
    </row>
    <row r="449" spans="1:12" ht="24">
      <c r="A449" s="174">
        <v>423</v>
      </c>
      <c r="B449" s="175" t="s">
        <v>344</v>
      </c>
      <c r="C449" s="181" t="s">
        <v>829</v>
      </c>
      <c r="D449" s="176">
        <v>2019</v>
      </c>
      <c r="E449" s="176">
        <v>1</v>
      </c>
      <c r="F449" s="177">
        <v>4795.2</v>
      </c>
      <c r="G449" s="178"/>
      <c r="H449" s="180" t="s">
        <v>830</v>
      </c>
      <c r="I449" s="178"/>
      <c r="J449" s="205"/>
      <c r="K449" s="168"/>
      <c r="L449" s="168"/>
    </row>
    <row r="450" spans="1:12" ht="24">
      <c r="A450" s="174">
        <v>424</v>
      </c>
      <c r="B450" s="175" t="s">
        <v>353</v>
      </c>
      <c r="C450" s="181" t="s">
        <v>831</v>
      </c>
      <c r="D450" s="176">
        <v>2021</v>
      </c>
      <c r="E450" s="176">
        <v>1</v>
      </c>
      <c r="F450" s="177">
        <v>1476</v>
      </c>
      <c r="G450" s="178"/>
      <c r="H450" s="180" t="s">
        <v>830</v>
      </c>
      <c r="I450" s="178"/>
      <c r="J450" s="204">
        <f>SUM(F449:F450)</f>
        <v>6271.2</v>
      </c>
      <c r="K450" s="168">
        <f>SUM(J448:J450)</f>
        <v>16260.030000000002</v>
      </c>
      <c r="L450" s="168"/>
    </row>
    <row r="451" spans="1:12" ht="24">
      <c r="A451" s="174">
        <v>425</v>
      </c>
      <c r="B451" s="175" t="s">
        <v>103</v>
      </c>
      <c r="C451" s="181">
        <v>41157</v>
      </c>
      <c r="D451" s="176">
        <v>2016</v>
      </c>
      <c r="E451" s="176">
        <v>1</v>
      </c>
      <c r="F451" s="177">
        <v>4670.78</v>
      </c>
      <c r="G451" s="178"/>
      <c r="H451" s="209" t="s">
        <v>832</v>
      </c>
      <c r="I451" s="178" t="s">
        <v>85</v>
      </c>
      <c r="J451" s="168"/>
      <c r="K451" s="168"/>
      <c r="L451" s="168"/>
    </row>
    <row r="452" spans="1:12" ht="15">
      <c r="A452" s="174">
        <v>426</v>
      </c>
      <c r="B452" s="175" t="s">
        <v>833</v>
      </c>
      <c r="C452" s="181" t="s">
        <v>834</v>
      </c>
      <c r="D452" s="176">
        <v>2016</v>
      </c>
      <c r="E452" s="176">
        <v>1</v>
      </c>
      <c r="F452" s="177">
        <v>429.14</v>
      </c>
      <c r="G452" s="178"/>
      <c r="H452" s="180" t="s">
        <v>101</v>
      </c>
      <c r="I452" s="178" t="s">
        <v>85</v>
      </c>
      <c r="J452" s="168"/>
      <c r="K452" s="168"/>
      <c r="L452" s="168"/>
    </row>
    <row r="453" spans="1:12" ht="15">
      <c r="A453" s="174">
        <v>427</v>
      </c>
      <c r="B453" s="175" t="s">
        <v>835</v>
      </c>
      <c r="C453" s="181" t="s">
        <v>836</v>
      </c>
      <c r="D453" s="176">
        <v>2017</v>
      </c>
      <c r="E453" s="176">
        <v>1</v>
      </c>
      <c r="F453" s="177">
        <v>273.26</v>
      </c>
      <c r="G453" s="178"/>
      <c r="H453" s="180" t="s">
        <v>101</v>
      </c>
      <c r="I453" s="178" t="s">
        <v>85</v>
      </c>
      <c r="J453" s="168"/>
      <c r="K453" s="168"/>
      <c r="L453" s="168"/>
    </row>
    <row r="454" spans="1:12" ht="15">
      <c r="A454" s="174">
        <v>428</v>
      </c>
      <c r="B454" s="175" t="s">
        <v>837</v>
      </c>
      <c r="C454" s="181" t="s">
        <v>838</v>
      </c>
      <c r="D454" s="176">
        <v>2017</v>
      </c>
      <c r="E454" s="176">
        <v>4</v>
      </c>
      <c r="F454" s="177">
        <v>2136.36</v>
      </c>
      <c r="G454" s="178"/>
      <c r="H454" s="180" t="s">
        <v>101</v>
      </c>
      <c r="I454" s="178" t="s">
        <v>85</v>
      </c>
      <c r="J454" s="168"/>
      <c r="K454" s="168"/>
      <c r="L454" s="168"/>
    </row>
    <row r="455" spans="1:12" ht="15">
      <c r="A455" s="174">
        <v>429</v>
      </c>
      <c r="B455" s="175" t="s">
        <v>839</v>
      </c>
      <c r="C455" s="181" t="s">
        <v>840</v>
      </c>
      <c r="D455" s="176">
        <v>2017</v>
      </c>
      <c r="E455" s="176">
        <v>3</v>
      </c>
      <c r="F455" s="177">
        <v>1964.22</v>
      </c>
      <c r="G455" s="178"/>
      <c r="H455" s="180" t="s">
        <v>101</v>
      </c>
      <c r="I455" s="178" t="s">
        <v>85</v>
      </c>
      <c r="J455" s="168"/>
      <c r="K455" s="168"/>
      <c r="L455" s="168"/>
    </row>
    <row r="456" spans="1:12" ht="15">
      <c r="A456" s="174">
        <v>430</v>
      </c>
      <c r="B456" s="175" t="s">
        <v>841</v>
      </c>
      <c r="C456" s="181" t="s">
        <v>842</v>
      </c>
      <c r="D456" s="176">
        <v>2017</v>
      </c>
      <c r="E456" s="176">
        <v>4</v>
      </c>
      <c r="F456" s="177">
        <v>2174.7199999999998</v>
      </c>
      <c r="G456" s="178"/>
      <c r="H456" s="180" t="s">
        <v>101</v>
      </c>
      <c r="I456" s="178" t="s">
        <v>85</v>
      </c>
      <c r="J456" s="168"/>
      <c r="K456" s="168"/>
      <c r="L456" s="168"/>
    </row>
    <row r="457" spans="1:12" ht="15">
      <c r="A457" s="174">
        <v>431</v>
      </c>
      <c r="B457" s="175" t="s">
        <v>843</v>
      </c>
      <c r="C457" s="181" t="s">
        <v>844</v>
      </c>
      <c r="D457" s="176">
        <v>2017</v>
      </c>
      <c r="E457" s="176">
        <v>1</v>
      </c>
      <c r="F457" s="177">
        <v>1812.73</v>
      </c>
      <c r="G457" s="178"/>
      <c r="H457" s="180" t="s">
        <v>101</v>
      </c>
      <c r="I457" s="178" t="s">
        <v>85</v>
      </c>
      <c r="J457" s="168"/>
      <c r="K457" s="168"/>
      <c r="L457" s="168"/>
    </row>
    <row r="458" spans="1:12" ht="15">
      <c r="A458" s="174">
        <v>432</v>
      </c>
      <c r="B458" s="175" t="s">
        <v>845</v>
      </c>
      <c r="C458" s="181" t="s">
        <v>846</v>
      </c>
      <c r="D458" s="176">
        <v>2017</v>
      </c>
      <c r="E458" s="176">
        <v>1</v>
      </c>
      <c r="F458" s="177">
        <v>978.28</v>
      </c>
      <c r="G458" s="178"/>
      <c r="H458" s="180" t="s">
        <v>101</v>
      </c>
      <c r="I458" s="178" t="s">
        <v>85</v>
      </c>
      <c r="J458" s="197">
        <f>SUM(F451:F458)</f>
        <v>14439.49</v>
      </c>
      <c r="K458" s="168"/>
      <c r="L458" s="168"/>
    </row>
    <row r="459" spans="1:12" ht="15">
      <c r="A459" s="174">
        <v>433</v>
      </c>
      <c r="B459" s="175" t="s">
        <v>847</v>
      </c>
      <c r="C459" s="181" t="s">
        <v>848</v>
      </c>
      <c r="D459" s="176">
        <v>2017</v>
      </c>
      <c r="E459" s="176">
        <v>1</v>
      </c>
      <c r="F459" s="177">
        <v>2888.34</v>
      </c>
      <c r="G459" s="178"/>
      <c r="H459" s="180" t="s">
        <v>101</v>
      </c>
      <c r="I459" s="178" t="s">
        <v>88</v>
      </c>
      <c r="J459" s="206">
        <f>SUM(F459)</f>
        <v>2888.34</v>
      </c>
      <c r="K459" s="168">
        <f>SUM(J458:J459)</f>
        <v>17327.830000000002</v>
      </c>
      <c r="L459" s="168"/>
    </row>
    <row r="460" spans="1:12" ht="36">
      <c r="A460" s="174">
        <v>434</v>
      </c>
      <c r="B460" s="175" t="s">
        <v>849</v>
      </c>
      <c r="C460" s="181">
        <v>41168</v>
      </c>
      <c r="D460" s="176">
        <v>2017</v>
      </c>
      <c r="E460" s="176">
        <v>1</v>
      </c>
      <c r="F460" s="177">
        <v>36357.85</v>
      </c>
      <c r="G460" s="178"/>
      <c r="H460" s="209" t="s">
        <v>850</v>
      </c>
      <c r="I460" s="178" t="s">
        <v>85</v>
      </c>
      <c r="J460" s="168"/>
      <c r="K460" s="168"/>
      <c r="L460" s="168"/>
    </row>
    <row r="461" spans="1:12" ht="15">
      <c r="A461" s="174">
        <v>435</v>
      </c>
      <c r="B461" s="175" t="s">
        <v>851</v>
      </c>
      <c r="C461" s="181">
        <v>41174</v>
      </c>
      <c r="D461" s="176">
        <v>2020</v>
      </c>
      <c r="E461" s="176">
        <v>1</v>
      </c>
      <c r="F461" s="177">
        <v>62578.14</v>
      </c>
      <c r="G461" s="178"/>
      <c r="H461" s="180" t="s">
        <v>101</v>
      </c>
      <c r="I461" s="178" t="s">
        <v>85</v>
      </c>
      <c r="J461" s="168"/>
      <c r="K461" s="168"/>
      <c r="L461" s="168"/>
    </row>
    <row r="462" spans="1:12" ht="15">
      <c r="A462" s="174">
        <v>436</v>
      </c>
      <c r="B462" s="175" t="s">
        <v>852</v>
      </c>
      <c r="C462" s="181">
        <v>41155</v>
      </c>
      <c r="D462" s="176">
        <v>2016</v>
      </c>
      <c r="E462" s="176">
        <v>1</v>
      </c>
      <c r="F462" s="177">
        <v>6229.01</v>
      </c>
      <c r="G462" s="178"/>
      <c r="H462" s="180" t="s">
        <v>101</v>
      </c>
      <c r="I462" s="178" t="s">
        <v>85</v>
      </c>
      <c r="J462" s="168"/>
      <c r="K462" s="168"/>
      <c r="L462" s="168"/>
    </row>
    <row r="463" spans="1:12" ht="15">
      <c r="A463" s="174">
        <v>437</v>
      </c>
      <c r="B463" s="175" t="s">
        <v>103</v>
      </c>
      <c r="C463" s="181">
        <v>41156</v>
      </c>
      <c r="D463" s="176">
        <v>2016</v>
      </c>
      <c r="E463" s="176">
        <v>1</v>
      </c>
      <c r="F463" s="177">
        <v>4670.78</v>
      </c>
      <c r="G463" s="178"/>
      <c r="H463" s="180" t="s">
        <v>101</v>
      </c>
      <c r="I463" s="178" t="s">
        <v>85</v>
      </c>
      <c r="J463" s="168"/>
      <c r="K463" s="168"/>
      <c r="L463" s="168"/>
    </row>
    <row r="464" spans="1:12" ht="15">
      <c r="A464" s="174">
        <v>438</v>
      </c>
      <c r="B464" s="175" t="s">
        <v>853</v>
      </c>
      <c r="C464" s="181">
        <v>41160</v>
      </c>
      <c r="D464" s="176">
        <v>2016</v>
      </c>
      <c r="E464" s="176">
        <v>1</v>
      </c>
      <c r="F464" s="177">
        <v>3848.62</v>
      </c>
      <c r="G464" s="178"/>
      <c r="H464" s="180" t="s">
        <v>101</v>
      </c>
      <c r="I464" s="178" t="s">
        <v>85</v>
      </c>
      <c r="J464" s="168"/>
      <c r="K464" s="168"/>
      <c r="L464" s="168"/>
    </row>
    <row r="465" spans="1:12" ht="15">
      <c r="A465" s="174">
        <v>439</v>
      </c>
      <c r="B465" s="175" t="s">
        <v>853</v>
      </c>
      <c r="C465" s="181">
        <v>41161</v>
      </c>
      <c r="D465" s="176">
        <v>2016</v>
      </c>
      <c r="E465" s="176">
        <v>1</v>
      </c>
      <c r="F465" s="177">
        <v>3848.62</v>
      </c>
      <c r="G465" s="178"/>
      <c r="H465" s="180" t="s">
        <v>101</v>
      </c>
      <c r="I465" s="178" t="s">
        <v>85</v>
      </c>
      <c r="J465" s="168"/>
      <c r="K465" s="168"/>
      <c r="L465" s="168"/>
    </row>
    <row r="466" spans="1:12" ht="15">
      <c r="A466" s="174">
        <v>440</v>
      </c>
      <c r="B466" s="175" t="s">
        <v>853</v>
      </c>
      <c r="C466" s="181">
        <v>41162</v>
      </c>
      <c r="D466" s="176">
        <v>2016</v>
      </c>
      <c r="E466" s="176">
        <v>1</v>
      </c>
      <c r="F466" s="177">
        <v>4410.26</v>
      </c>
      <c r="G466" s="178"/>
      <c r="H466" s="180" t="s">
        <v>101</v>
      </c>
      <c r="I466" s="178" t="s">
        <v>85</v>
      </c>
      <c r="J466" s="168"/>
      <c r="K466" s="168"/>
      <c r="L466" s="168"/>
    </row>
    <row r="467" spans="1:12" ht="15">
      <c r="A467" s="174">
        <v>441</v>
      </c>
      <c r="B467" s="175" t="s">
        <v>102</v>
      </c>
      <c r="C467" s="181">
        <v>41164</v>
      </c>
      <c r="D467" s="176">
        <v>2017</v>
      </c>
      <c r="E467" s="176">
        <v>1</v>
      </c>
      <c r="F467" s="177">
        <v>5101</v>
      </c>
      <c r="G467" s="178"/>
      <c r="H467" s="180" t="s">
        <v>101</v>
      </c>
      <c r="I467" s="178" t="s">
        <v>85</v>
      </c>
      <c r="J467" s="168" t="s">
        <v>854</v>
      </c>
      <c r="K467" s="168"/>
      <c r="L467" s="168"/>
    </row>
    <row r="468" spans="1:12" ht="15">
      <c r="A468" s="174">
        <v>442</v>
      </c>
      <c r="B468" s="175" t="s">
        <v>855</v>
      </c>
      <c r="C468" s="181">
        <v>81478</v>
      </c>
      <c r="D468" s="176">
        <v>2017</v>
      </c>
      <c r="E468" s="176">
        <v>1</v>
      </c>
      <c r="F468" s="177">
        <v>13817.91</v>
      </c>
      <c r="G468" s="178"/>
      <c r="H468" s="180" t="s">
        <v>101</v>
      </c>
      <c r="I468" s="178" t="s">
        <v>85</v>
      </c>
      <c r="J468" s="168"/>
      <c r="K468" s="168"/>
      <c r="L468" s="168"/>
    </row>
    <row r="469" spans="1:12" ht="15">
      <c r="A469" s="174">
        <v>443</v>
      </c>
      <c r="B469" s="175" t="s">
        <v>856</v>
      </c>
      <c r="C469" s="181" t="s">
        <v>857</v>
      </c>
      <c r="D469" s="176">
        <v>2020</v>
      </c>
      <c r="E469" s="176">
        <v>1</v>
      </c>
      <c r="F469" s="177">
        <v>1519.07</v>
      </c>
      <c r="G469" s="178"/>
      <c r="H469" s="180" t="s">
        <v>101</v>
      </c>
      <c r="I469" s="178" t="s">
        <v>85</v>
      </c>
      <c r="J469" s="168"/>
      <c r="K469" s="168"/>
      <c r="L469" s="168"/>
    </row>
    <row r="470" spans="1:12" ht="15">
      <c r="A470" s="174">
        <v>444</v>
      </c>
      <c r="B470" s="175" t="s">
        <v>385</v>
      </c>
      <c r="C470" s="181" t="s">
        <v>858</v>
      </c>
      <c r="D470" s="176">
        <v>2019</v>
      </c>
      <c r="E470" s="176">
        <v>2</v>
      </c>
      <c r="F470" s="177">
        <v>9306.9</v>
      </c>
      <c r="G470" s="178"/>
      <c r="H470" s="180" t="s">
        <v>101</v>
      </c>
      <c r="I470" s="178" t="s">
        <v>85</v>
      </c>
      <c r="J470" s="168"/>
      <c r="K470" s="168"/>
      <c r="L470" s="168"/>
    </row>
    <row r="471" spans="1:12" ht="15">
      <c r="A471" s="174">
        <v>445</v>
      </c>
      <c r="B471" s="175" t="s">
        <v>385</v>
      </c>
      <c r="C471" s="181" t="s">
        <v>859</v>
      </c>
      <c r="D471" s="176">
        <v>2019</v>
      </c>
      <c r="E471" s="176">
        <v>1</v>
      </c>
      <c r="F471" s="177">
        <v>2645.73</v>
      </c>
      <c r="G471" s="178"/>
      <c r="H471" s="180" t="s">
        <v>101</v>
      </c>
      <c r="I471" s="178" t="s">
        <v>85</v>
      </c>
      <c r="J471" s="168"/>
      <c r="K471" s="168"/>
      <c r="L471" s="168"/>
    </row>
    <row r="472" spans="1:12" ht="15">
      <c r="A472" s="174">
        <v>446</v>
      </c>
      <c r="B472" s="175" t="s">
        <v>385</v>
      </c>
      <c r="C472" s="181" t="s">
        <v>860</v>
      </c>
      <c r="D472" s="176">
        <v>2019</v>
      </c>
      <c r="E472" s="176">
        <v>2</v>
      </c>
      <c r="F472" s="177">
        <v>5152.9399999999996</v>
      </c>
      <c r="G472" s="178"/>
      <c r="H472" s="180" t="s">
        <v>101</v>
      </c>
      <c r="I472" s="178" t="s">
        <v>85</v>
      </c>
      <c r="J472" s="168"/>
      <c r="K472" s="168"/>
      <c r="L472" s="168"/>
    </row>
    <row r="473" spans="1:12" ht="15">
      <c r="A473" s="174">
        <v>447</v>
      </c>
      <c r="B473" s="175" t="s">
        <v>385</v>
      </c>
      <c r="C473" s="181" t="s">
        <v>861</v>
      </c>
      <c r="D473" s="176">
        <v>2019</v>
      </c>
      <c r="E473" s="176">
        <v>1</v>
      </c>
      <c r="F473" s="177">
        <v>4653.45</v>
      </c>
      <c r="G473" s="178"/>
      <c r="H473" s="180" t="s">
        <v>101</v>
      </c>
      <c r="I473" s="178" t="s">
        <v>85</v>
      </c>
      <c r="J473" s="168"/>
      <c r="K473" s="168"/>
      <c r="L473" s="168"/>
    </row>
    <row r="474" spans="1:12" ht="15">
      <c r="A474" s="174">
        <v>448</v>
      </c>
      <c r="B474" s="175" t="s">
        <v>385</v>
      </c>
      <c r="C474" s="181" t="s">
        <v>862</v>
      </c>
      <c r="D474" s="176">
        <v>2020</v>
      </c>
      <c r="E474" s="176">
        <v>1</v>
      </c>
      <c r="F474" s="177">
        <v>5726.45</v>
      </c>
      <c r="G474" s="178"/>
      <c r="H474" s="180" t="s">
        <v>101</v>
      </c>
      <c r="I474" s="178" t="s">
        <v>85</v>
      </c>
      <c r="J474" s="168"/>
      <c r="K474" s="168"/>
      <c r="L474" s="168"/>
    </row>
    <row r="475" spans="1:12" ht="15">
      <c r="A475" s="174">
        <v>449</v>
      </c>
      <c r="B475" s="175" t="s">
        <v>385</v>
      </c>
      <c r="C475" s="181" t="s">
        <v>863</v>
      </c>
      <c r="D475" s="176">
        <v>2021</v>
      </c>
      <c r="E475" s="176">
        <v>1</v>
      </c>
      <c r="F475" s="177">
        <v>2971.07</v>
      </c>
      <c r="G475" s="178"/>
      <c r="H475" s="180" t="s">
        <v>101</v>
      </c>
      <c r="I475" s="178" t="s">
        <v>85</v>
      </c>
      <c r="J475" s="168"/>
      <c r="K475" s="168"/>
      <c r="L475" s="168"/>
    </row>
    <row r="476" spans="1:12" ht="15">
      <c r="A476" s="174">
        <v>450</v>
      </c>
      <c r="B476" s="175" t="s">
        <v>385</v>
      </c>
      <c r="C476" s="181" t="s">
        <v>864</v>
      </c>
      <c r="D476" s="176">
        <v>2021</v>
      </c>
      <c r="E476" s="176">
        <v>1</v>
      </c>
      <c r="F476" s="177">
        <v>2971.07</v>
      </c>
      <c r="G476" s="178"/>
      <c r="H476" s="180" t="s">
        <v>101</v>
      </c>
      <c r="I476" s="178" t="s">
        <v>85</v>
      </c>
      <c r="J476" s="168"/>
      <c r="K476" s="168"/>
      <c r="L476" s="168"/>
    </row>
    <row r="477" spans="1:12" ht="15">
      <c r="A477" s="174">
        <v>451</v>
      </c>
      <c r="B477" s="175" t="s">
        <v>865</v>
      </c>
      <c r="C477" s="181" t="s">
        <v>866</v>
      </c>
      <c r="D477" s="176">
        <v>2016</v>
      </c>
      <c r="E477" s="176">
        <v>1</v>
      </c>
      <c r="F477" s="177">
        <v>1979.56</v>
      </c>
      <c r="G477" s="178"/>
      <c r="H477" s="180" t="s">
        <v>101</v>
      </c>
      <c r="I477" s="178" t="s">
        <v>85</v>
      </c>
      <c r="J477" s="168"/>
      <c r="K477" s="168"/>
      <c r="L477" s="168"/>
    </row>
    <row r="478" spans="1:12" ht="15">
      <c r="A478" s="174">
        <v>452</v>
      </c>
      <c r="B478" s="175" t="s">
        <v>867</v>
      </c>
      <c r="C478" s="181" t="s">
        <v>868</v>
      </c>
      <c r="D478" s="176">
        <v>2016</v>
      </c>
      <c r="E478" s="176">
        <v>1</v>
      </c>
      <c r="F478" s="177">
        <v>2089.5500000000002</v>
      </c>
      <c r="G478" s="178"/>
      <c r="H478" s="180" t="s">
        <v>101</v>
      </c>
      <c r="I478" s="178" t="s">
        <v>85</v>
      </c>
      <c r="J478" s="168"/>
      <c r="K478" s="168"/>
      <c r="L478" s="168"/>
    </row>
    <row r="479" spans="1:12" ht="15">
      <c r="A479" s="174">
        <v>453</v>
      </c>
      <c r="B479" s="175" t="s">
        <v>528</v>
      </c>
      <c r="C479" s="181" t="s">
        <v>869</v>
      </c>
      <c r="D479" s="176">
        <v>2019</v>
      </c>
      <c r="E479" s="176">
        <v>1</v>
      </c>
      <c r="F479" s="177">
        <v>2668.28</v>
      </c>
      <c r="G479" s="178"/>
      <c r="H479" s="180" t="s">
        <v>101</v>
      </c>
      <c r="I479" s="178" t="s">
        <v>85</v>
      </c>
      <c r="J479" s="168"/>
      <c r="K479" s="168"/>
      <c r="L479" s="168"/>
    </row>
    <row r="480" spans="1:12" ht="15">
      <c r="A480" s="174">
        <v>454</v>
      </c>
      <c r="B480" s="175" t="s">
        <v>870</v>
      </c>
      <c r="C480" s="181" t="s">
        <v>871</v>
      </c>
      <c r="D480" s="176">
        <v>2018</v>
      </c>
      <c r="E480" s="176">
        <v>1</v>
      </c>
      <c r="F480" s="177">
        <v>3439.2</v>
      </c>
      <c r="G480" s="178"/>
      <c r="H480" s="180" t="s">
        <v>101</v>
      </c>
      <c r="I480" s="178" t="s">
        <v>85</v>
      </c>
      <c r="J480" s="168"/>
      <c r="K480" s="168"/>
      <c r="L480" s="168"/>
    </row>
    <row r="481" spans="1:12" ht="15">
      <c r="A481" s="174">
        <v>455</v>
      </c>
      <c r="B481" s="175" t="s">
        <v>87</v>
      </c>
      <c r="C481" s="181" t="s">
        <v>872</v>
      </c>
      <c r="D481" s="176">
        <v>2017</v>
      </c>
      <c r="E481" s="176">
        <v>1</v>
      </c>
      <c r="F481" s="177">
        <v>3399</v>
      </c>
      <c r="G481" s="178"/>
      <c r="H481" s="180" t="s">
        <v>101</v>
      </c>
      <c r="I481" s="178" t="s">
        <v>85</v>
      </c>
      <c r="J481" s="168"/>
      <c r="K481" s="168"/>
      <c r="L481" s="168"/>
    </row>
    <row r="482" spans="1:12" ht="15">
      <c r="A482" s="174">
        <v>456</v>
      </c>
      <c r="B482" s="175" t="s">
        <v>873</v>
      </c>
      <c r="C482" s="181" t="s">
        <v>874</v>
      </c>
      <c r="D482" s="176">
        <v>2017</v>
      </c>
      <c r="E482" s="176">
        <v>1</v>
      </c>
      <c r="F482" s="177">
        <v>336.53</v>
      </c>
      <c r="G482" s="178"/>
      <c r="H482" s="180" t="s">
        <v>101</v>
      </c>
      <c r="I482" s="178" t="s">
        <v>85</v>
      </c>
      <c r="J482" s="168"/>
      <c r="K482" s="168"/>
      <c r="L482" s="168"/>
    </row>
    <row r="483" spans="1:12" ht="15">
      <c r="A483" s="174">
        <v>457</v>
      </c>
      <c r="B483" s="175" t="s">
        <v>392</v>
      </c>
      <c r="C483" s="181" t="s">
        <v>875</v>
      </c>
      <c r="D483" s="176">
        <v>2017</v>
      </c>
      <c r="E483" s="176">
        <v>1</v>
      </c>
      <c r="F483" s="177">
        <v>371.21</v>
      </c>
      <c r="G483" s="178"/>
      <c r="H483" s="180" t="s">
        <v>101</v>
      </c>
      <c r="I483" s="178" t="s">
        <v>85</v>
      </c>
      <c r="J483" s="168"/>
      <c r="K483" s="168"/>
      <c r="L483" s="168"/>
    </row>
    <row r="484" spans="1:12" ht="15">
      <c r="A484" s="174">
        <v>458</v>
      </c>
      <c r="B484" s="175" t="s">
        <v>392</v>
      </c>
      <c r="C484" s="181" t="s">
        <v>876</v>
      </c>
      <c r="D484" s="176">
        <v>2017</v>
      </c>
      <c r="E484" s="176">
        <v>1</v>
      </c>
      <c r="F484" s="177">
        <v>399.65</v>
      </c>
      <c r="G484" s="178"/>
      <c r="H484" s="180" t="s">
        <v>101</v>
      </c>
      <c r="I484" s="178" t="s">
        <v>85</v>
      </c>
      <c r="J484" s="168"/>
      <c r="K484" s="168"/>
      <c r="L484" s="168"/>
    </row>
    <row r="485" spans="1:12" ht="15">
      <c r="A485" s="174">
        <v>459</v>
      </c>
      <c r="B485" s="175" t="s">
        <v>392</v>
      </c>
      <c r="C485" s="181" t="s">
        <v>877</v>
      </c>
      <c r="D485" s="176">
        <v>2019</v>
      </c>
      <c r="E485" s="176">
        <v>1</v>
      </c>
      <c r="F485" s="177">
        <v>516.12</v>
      </c>
      <c r="G485" s="178"/>
      <c r="H485" s="180" t="s">
        <v>101</v>
      </c>
      <c r="I485" s="178" t="s">
        <v>85</v>
      </c>
      <c r="J485" s="168"/>
      <c r="K485" s="168"/>
      <c r="L485" s="168"/>
    </row>
    <row r="486" spans="1:12" ht="15">
      <c r="A486" s="174">
        <v>460</v>
      </c>
      <c r="B486" s="175" t="s">
        <v>392</v>
      </c>
      <c r="C486" s="181" t="s">
        <v>878</v>
      </c>
      <c r="D486" s="176">
        <v>2017</v>
      </c>
      <c r="E486" s="176">
        <v>2</v>
      </c>
      <c r="F486" s="177">
        <v>799.3</v>
      </c>
      <c r="G486" s="178"/>
      <c r="H486" s="180" t="s">
        <v>101</v>
      </c>
      <c r="I486" s="178" t="s">
        <v>85</v>
      </c>
      <c r="J486" s="168"/>
      <c r="K486" s="168"/>
      <c r="L486" s="168"/>
    </row>
    <row r="487" spans="1:12" ht="15">
      <c r="A487" s="174">
        <v>461</v>
      </c>
      <c r="B487" s="175" t="s">
        <v>392</v>
      </c>
      <c r="C487" s="181" t="s">
        <v>879</v>
      </c>
      <c r="D487" s="176">
        <v>2017</v>
      </c>
      <c r="E487" s="176">
        <v>1</v>
      </c>
      <c r="F487" s="177">
        <v>399.7</v>
      </c>
      <c r="G487" s="178"/>
      <c r="H487" s="180" t="s">
        <v>101</v>
      </c>
      <c r="I487" s="178" t="s">
        <v>85</v>
      </c>
      <c r="J487" s="168"/>
      <c r="K487" s="168"/>
      <c r="L487" s="168"/>
    </row>
    <row r="488" spans="1:12" ht="15">
      <c r="A488" s="174">
        <v>462</v>
      </c>
      <c r="B488" s="175" t="s">
        <v>387</v>
      </c>
      <c r="C488" s="181" t="s">
        <v>880</v>
      </c>
      <c r="D488" s="176">
        <v>2019</v>
      </c>
      <c r="E488" s="176">
        <v>2</v>
      </c>
      <c r="F488" s="177">
        <v>1185.82</v>
      </c>
      <c r="G488" s="178"/>
      <c r="H488" s="180" t="s">
        <v>101</v>
      </c>
      <c r="I488" s="178" t="s">
        <v>85</v>
      </c>
      <c r="J488" s="168"/>
      <c r="K488" s="168"/>
      <c r="L488" s="168"/>
    </row>
    <row r="489" spans="1:12" ht="15">
      <c r="A489" s="174">
        <v>463</v>
      </c>
      <c r="B489" s="175" t="s">
        <v>387</v>
      </c>
      <c r="C489" s="181" t="s">
        <v>881</v>
      </c>
      <c r="D489" s="176">
        <v>2021</v>
      </c>
      <c r="E489" s="176">
        <v>1</v>
      </c>
      <c r="F489" s="177">
        <v>763.65</v>
      </c>
      <c r="G489" s="178"/>
      <c r="H489" s="180" t="s">
        <v>101</v>
      </c>
      <c r="I489" s="178" t="s">
        <v>85</v>
      </c>
      <c r="J489" s="168"/>
      <c r="K489" s="168"/>
      <c r="L489" s="168"/>
    </row>
    <row r="490" spans="1:12" ht="15">
      <c r="A490" s="174">
        <v>464</v>
      </c>
      <c r="B490" s="175" t="s">
        <v>387</v>
      </c>
      <c r="C490" s="181" t="s">
        <v>882</v>
      </c>
      <c r="D490" s="176">
        <v>2019</v>
      </c>
      <c r="E490" s="176">
        <v>1</v>
      </c>
      <c r="F490" s="177">
        <v>464.94</v>
      </c>
      <c r="G490" s="178"/>
      <c r="H490" s="180" t="s">
        <v>101</v>
      </c>
      <c r="I490" s="178" t="s">
        <v>85</v>
      </c>
      <c r="J490" s="168"/>
      <c r="K490" s="168"/>
      <c r="L490" s="168"/>
    </row>
    <row r="491" spans="1:12" ht="15">
      <c r="A491" s="174">
        <v>465</v>
      </c>
      <c r="B491" s="175" t="s">
        <v>387</v>
      </c>
      <c r="C491" s="181" t="s">
        <v>883</v>
      </c>
      <c r="D491" s="176">
        <v>2019</v>
      </c>
      <c r="E491" s="176">
        <v>1</v>
      </c>
      <c r="F491" s="177">
        <v>452.77</v>
      </c>
      <c r="G491" s="178"/>
      <c r="H491" s="180" t="s">
        <v>101</v>
      </c>
      <c r="I491" s="178" t="s">
        <v>85</v>
      </c>
      <c r="J491" s="168"/>
      <c r="K491" s="168"/>
      <c r="L491" s="168"/>
    </row>
    <row r="492" spans="1:12" ht="15">
      <c r="A492" s="174">
        <v>466</v>
      </c>
      <c r="B492" s="175" t="s">
        <v>387</v>
      </c>
      <c r="C492" s="181" t="s">
        <v>884</v>
      </c>
      <c r="D492" s="176">
        <v>2019</v>
      </c>
      <c r="E492" s="176">
        <v>1</v>
      </c>
      <c r="F492" s="177">
        <v>452.76</v>
      </c>
      <c r="G492" s="178"/>
      <c r="H492" s="180" t="s">
        <v>101</v>
      </c>
      <c r="I492" s="178" t="s">
        <v>85</v>
      </c>
      <c r="J492" s="168"/>
      <c r="K492" s="168"/>
      <c r="L492" s="168"/>
    </row>
    <row r="493" spans="1:12" ht="15">
      <c r="A493" s="174">
        <v>467</v>
      </c>
      <c r="B493" s="175" t="s">
        <v>387</v>
      </c>
      <c r="C493" s="181" t="s">
        <v>885</v>
      </c>
      <c r="D493" s="176">
        <v>2020</v>
      </c>
      <c r="E493" s="176">
        <v>1</v>
      </c>
      <c r="F493" s="177">
        <v>609.70000000000005</v>
      </c>
      <c r="G493" s="178"/>
      <c r="H493" s="180" t="s">
        <v>101</v>
      </c>
      <c r="I493" s="178" t="s">
        <v>85</v>
      </c>
      <c r="J493" s="168"/>
      <c r="K493" s="168"/>
      <c r="L493" s="168"/>
    </row>
    <row r="494" spans="1:12" ht="15">
      <c r="A494" s="174">
        <v>468</v>
      </c>
      <c r="B494" s="175" t="s">
        <v>387</v>
      </c>
      <c r="C494" s="181" t="s">
        <v>886</v>
      </c>
      <c r="D494" s="176">
        <v>2020</v>
      </c>
      <c r="E494" s="176">
        <v>1</v>
      </c>
      <c r="F494" s="177">
        <v>609.70000000000005</v>
      </c>
      <c r="G494" s="178"/>
      <c r="H494" s="180" t="s">
        <v>101</v>
      </c>
      <c r="I494" s="178" t="s">
        <v>85</v>
      </c>
      <c r="J494" s="168"/>
      <c r="K494" s="168"/>
      <c r="L494" s="168"/>
    </row>
    <row r="495" spans="1:12" ht="15">
      <c r="A495" s="174">
        <v>469</v>
      </c>
      <c r="B495" s="175" t="s">
        <v>387</v>
      </c>
      <c r="C495" s="181" t="s">
        <v>887</v>
      </c>
      <c r="D495" s="176">
        <v>2021</v>
      </c>
      <c r="E495" s="176">
        <v>1</v>
      </c>
      <c r="F495" s="177">
        <v>656.26</v>
      </c>
      <c r="G495" s="178"/>
      <c r="H495" s="180" t="s">
        <v>101</v>
      </c>
      <c r="I495" s="178" t="s">
        <v>85</v>
      </c>
      <c r="J495" s="168"/>
      <c r="K495" s="168"/>
      <c r="L495" s="168"/>
    </row>
    <row r="496" spans="1:12" ht="15">
      <c r="A496" s="174">
        <v>470</v>
      </c>
      <c r="B496" s="175" t="s">
        <v>387</v>
      </c>
      <c r="C496" s="181" t="s">
        <v>888</v>
      </c>
      <c r="D496" s="176">
        <v>2021</v>
      </c>
      <c r="E496" s="176">
        <v>1</v>
      </c>
      <c r="F496" s="177">
        <v>656.26</v>
      </c>
      <c r="G496" s="178"/>
      <c r="H496" s="180" t="s">
        <v>101</v>
      </c>
      <c r="I496" s="178" t="s">
        <v>85</v>
      </c>
      <c r="J496" s="168"/>
      <c r="K496" s="168"/>
      <c r="L496" s="168"/>
    </row>
    <row r="497" spans="1:12" ht="15">
      <c r="A497" s="174">
        <v>471</v>
      </c>
      <c r="B497" s="175" t="s">
        <v>387</v>
      </c>
      <c r="C497" s="181" t="s">
        <v>889</v>
      </c>
      <c r="D497" s="176">
        <v>2021</v>
      </c>
      <c r="E497" s="176">
        <v>2</v>
      </c>
      <c r="F497" s="177">
        <v>1312.52</v>
      </c>
      <c r="G497" s="178"/>
      <c r="H497" s="180" t="s">
        <v>101</v>
      </c>
      <c r="I497" s="178" t="s">
        <v>85</v>
      </c>
      <c r="J497" s="168"/>
      <c r="K497" s="168"/>
      <c r="L497" s="168"/>
    </row>
    <row r="498" spans="1:12" ht="15">
      <c r="A498" s="174">
        <v>472</v>
      </c>
      <c r="B498" s="175" t="s">
        <v>387</v>
      </c>
      <c r="C498" s="181" t="s">
        <v>890</v>
      </c>
      <c r="D498" s="176">
        <v>2019</v>
      </c>
      <c r="E498" s="176">
        <v>1</v>
      </c>
      <c r="F498" s="177">
        <v>592.91999999999996</v>
      </c>
      <c r="G498" s="178"/>
      <c r="H498" s="180" t="s">
        <v>101</v>
      </c>
      <c r="I498" s="178" t="s">
        <v>85</v>
      </c>
      <c r="J498" s="168"/>
      <c r="K498" s="168"/>
      <c r="L498" s="168"/>
    </row>
    <row r="499" spans="1:12" ht="15">
      <c r="A499" s="174">
        <v>473</v>
      </c>
      <c r="B499" s="175" t="s">
        <v>891</v>
      </c>
      <c r="C499" s="181" t="s">
        <v>892</v>
      </c>
      <c r="D499" s="176">
        <v>2016</v>
      </c>
      <c r="E499" s="176">
        <v>1</v>
      </c>
      <c r="F499" s="177">
        <v>447.72</v>
      </c>
      <c r="G499" s="178"/>
      <c r="H499" s="180" t="s">
        <v>101</v>
      </c>
      <c r="I499" s="178" t="s">
        <v>85</v>
      </c>
      <c r="J499" s="168"/>
      <c r="K499" s="168"/>
      <c r="L499" s="168"/>
    </row>
    <row r="500" spans="1:12" ht="15">
      <c r="A500" s="174">
        <v>474</v>
      </c>
      <c r="B500" s="175" t="s">
        <v>685</v>
      </c>
      <c r="C500" s="181" t="s">
        <v>893</v>
      </c>
      <c r="D500" s="176">
        <v>2018</v>
      </c>
      <c r="E500" s="176">
        <v>1</v>
      </c>
      <c r="F500" s="177">
        <v>551.27</v>
      </c>
      <c r="G500" s="178"/>
      <c r="H500" s="180" t="s">
        <v>101</v>
      </c>
      <c r="I500" s="178" t="s">
        <v>85</v>
      </c>
      <c r="J500" s="168"/>
      <c r="K500" s="168"/>
      <c r="L500" s="168"/>
    </row>
    <row r="501" spans="1:12" ht="15">
      <c r="A501" s="174">
        <v>475</v>
      </c>
      <c r="B501" s="175" t="s">
        <v>685</v>
      </c>
      <c r="C501" s="181" t="s">
        <v>894</v>
      </c>
      <c r="D501" s="176">
        <v>2019</v>
      </c>
      <c r="E501" s="176">
        <v>1</v>
      </c>
      <c r="F501" s="177">
        <v>1706.86</v>
      </c>
      <c r="G501" s="178"/>
      <c r="H501" s="180" t="s">
        <v>101</v>
      </c>
      <c r="I501" s="178" t="s">
        <v>85</v>
      </c>
      <c r="J501" s="168"/>
      <c r="K501" s="168"/>
      <c r="L501" s="168"/>
    </row>
    <row r="502" spans="1:12" ht="15">
      <c r="A502" s="174">
        <v>476</v>
      </c>
      <c r="B502" s="175" t="s">
        <v>687</v>
      </c>
      <c r="C502" s="181" t="s">
        <v>895</v>
      </c>
      <c r="D502" s="176">
        <v>2021</v>
      </c>
      <c r="E502" s="176">
        <v>1</v>
      </c>
      <c r="F502" s="177">
        <v>1730.15</v>
      </c>
      <c r="G502" s="178"/>
      <c r="H502" s="180" t="s">
        <v>101</v>
      </c>
      <c r="I502" s="178" t="s">
        <v>85</v>
      </c>
      <c r="J502" s="168"/>
      <c r="K502" s="168"/>
      <c r="L502" s="168"/>
    </row>
    <row r="503" spans="1:12" ht="15">
      <c r="A503" s="174">
        <v>477</v>
      </c>
      <c r="B503" s="175" t="s">
        <v>687</v>
      </c>
      <c r="C503" s="181" t="s">
        <v>896</v>
      </c>
      <c r="D503" s="176">
        <v>2021</v>
      </c>
      <c r="E503" s="176">
        <v>1</v>
      </c>
      <c r="F503" s="177">
        <v>1730.14</v>
      </c>
      <c r="G503" s="178"/>
      <c r="H503" s="180" t="s">
        <v>101</v>
      </c>
      <c r="I503" s="178" t="s">
        <v>85</v>
      </c>
      <c r="J503" s="168"/>
      <c r="K503" s="168"/>
      <c r="L503" s="168"/>
    </row>
    <row r="504" spans="1:12" ht="15">
      <c r="A504" s="174">
        <v>478</v>
      </c>
      <c r="B504" s="175" t="s">
        <v>687</v>
      </c>
      <c r="C504" s="181" t="s">
        <v>897</v>
      </c>
      <c r="D504" s="176">
        <v>2021</v>
      </c>
      <c r="E504" s="176">
        <v>1</v>
      </c>
      <c r="F504" s="177">
        <v>1789.8</v>
      </c>
      <c r="G504" s="178"/>
      <c r="H504" s="180" t="s">
        <v>101</v>
      </c>
      <c r="I504" s="178" t="s">
        <v>85</v>
      </c>
      <c r="J504" s="168"/>
      <c r="K504" s="168"/>
      <c r="L504" s="168"/>
    </row>
    <row r="505" spans="1:12" ht="15">
      <c r="A505" s="174">
        <v>479</v>
      </c>
      <c r="B505" s="175" t="s">
        <v>685</v>
      </c>
      <c r="C505" s="181" t="s">
        <v>898</v>
      </c>
      <c r="D505" s="176">
        <v>2019</v>
      </c>
      <c r="E505" s="176">
        <v>1</v>
      </c>
      <c r="F505" s="177">
        <v>1345</v>
      </c>
      <c r="G505" s="178"/>
      <c r="H505" s="180" t="s">
        <v>101</v>
      </c>
      <c r="I505" s="178" t="s">
        <v>85</v>
      </c>
      <c r="J505" s="168"/>
      <c r="K505" s="168"/>
      <c r="L505" s="168"/>
    </row>
    <row r="506" spans="1:12" ht="15">
      <c r="A506" s="174">
        <v>480</v>
      </c>
      <c r="B506" s="175" t="s">
        <v>685</v>
      </c>
      <c r="C506" s="181" t="s">
        <v>899</v>
      </c>
      <c r="D506" s="176">
        <v>2017</v>
      </c>
      <c r="E506" s="176">
        <v>1</v>
      </c>
      <c r="F506" s="177">
        <v>881.49</v>
      </c>
      <c r="G506" s="178"/>
      <c r="H506" s="180" t="s">
        <v>101</v>
      </c>
      <c r="I506" s="178" t="s">
        <v>85</v>
      </c>
      <c r="J506" s="168"/>
      <c r="K506" s="168"/>
      <c r="L506" s="168"/>
    </row>
    <row r="507" spans="1:12" ht="15">
      <c r="A507" s="174">
        <v>481</v>
      </c>
      <c r="B507" s="175" t="s">
        <v>900</v>
      </c>
      <c r="C507" s="181" t="s">
        <v>901</v>
      </c>
      <c r="D507" s="176">
        <v>2020</v>
      </c>
      <c r="E507" s="176">
        <v>6</v>
      </c>
      <c r="F507" s="177">
        <v>1697.4</v>
      </c>
      <c r="G507" s="178"/>
      <c r="H507" s="180" t="s">
        <v>101</v>
      </c>
      <c r="I507" s="178" t="s">
        <v>85</v>
      </c>
      <c r="J507" s="168"/>
      <c r="K507" s="168"/>
      <c r="L507" s="168"/>
    </row>
    <row r="508" spans="1:12" ht="15">
      <c r="A508" s="174">
        <v>482</v>
      </c>
      <c r="B508" s="175" t="s">
        <v>902</v>
      </c>
      <c r="C508" s="181" t="s">
        <v>903</v>
      </c>
      <c r="D508" s="176">
        <v>2019</v>
      </c>
      <c r="E508" s="176">
        <v>2</v>
      </c>
      <c r="F508" s="177">
        <v>526.44000000000005</v>
      </c>
      <c r="G508" s="178"/>
      <c r="H508" s="180" t="s">
        <v>101</v>
      </c>
      <c r="I508" s="178" t="s">
        <v>85</v>
      </c>
      <c r="J508" s="168"/>
      <c r="K508" s="168"/>
      <c r="L508" s="168"/>
    </row>
    <row r="509" spans="1:12" ht="15">
      <c r="A509" s="174">
        <v>483</v>
      </c>
      <c r="B509" s="175" t="s">
        <v>904</v>
      </c>
      <c r="C509" s="181" t="s">
        <v>905</v>
      </c>
      <c r="D509" s="176">
        <v>2020</v>
      </c>
      <c r="E509" s="176">
        <v>3</v>
      </c>
      <c r="F509" s="177">
        <v>2195.5500000000002</v>
      </c>
      <c r="G509" s="178"/>
      <c r="H509" s="180" t="s">
        <v>101</v>
      </c>
      <c r="I509" s="178" t="s">
        <v>85</v>
      </c>
      <c r="J509" s="168"/>
      <c r="K509" s="168"/>
      <c r="L509" s="168"/>
    </row>
    <row r="510" spans="1:12" ht="15">
      <c r="A510" s="174">
        <v>484</v>
      </c>
      <c r="B510" s="175" t="s">
        <v>316</v>
      </c>
      <c r="C510" s="181" t="s">
        <v>906</v>
      </c>
      <c r="D510" s="176">
        <v>2020</v>
      </c>
      <c r="E510" s="176">
        <v>1</v>
      </c>
      <c r="F510" s="177">
        <v>2926.17</v>
      </c>
      <c r="G510" s="178"/>
      <c r="H510" s="180" t="s">
        <v>101</v>
      </c>
      <c r="I510" s="178" t="s">
        <v>85</v>
      </c>
      <c r="J510" s="168"/>
      <c r="K510" s="168"/>
      <c r="L510" s="168"/>
    </row>
    <row r="511" spans="1:12" ht="15">
      <c r="A511" s="174">
        <v>485</v>
      </c>
      <c r="B511" s="175" t="s">
        <v>907</v>
      </c>
      <c r="C511" s="181" t="s">
        <v>908</v>
      </c>
      <c r="D511" s="176">
        <v>2017</v>
      </c>
      <c r="E511" s="176">
        <v>1</v>
      </c>
      <c r="F511" s="177">
        <v>2997</v>
      </c>
      <c r="G511" s="178"/>
      <c r="H511" s="180" t="s">
        <v>101</v>
      </c>
      <c r="I511" s="178" t="s">
        <v>85</v>
      </c>
      <c r="J511" s="168"/>
      <c r="K511" s="168"/>
      <c r="L511" s="168"/>
    </row>
    <row r="512" spans="1:12" ht="15">
      <c r="A512" s="174">
        <v>486</v>
      </c>
      <c r="B512" s="175" t="s">
        <v>909</v>
      </c>
      <c r="C512" s="181" t="s">
        <v>910</v>
      </c>
      <c r="D512" s="176">
        <v>2020</v>
      </c>
      <c r="E512" s="176">
        <v>3</v>
      </c>
      <c r="F512" s="177">
        <v>7730.55</v>
      </c>
      <c r="G512" s="178"/>
      <c r="H512" s="180" t="s">
        <v>101</v>
      </c>
      <c r="I512" s="178" t="s">
        <v>85</v>
      </c>
      <c r="J512" s="168"/>
      <c r="K512" s="168"/>
      <c r="L512" s="168"/>
    </row>
    <row r="513" spans="1:12" ht="15">
      <c r="A513" s="174">
        <v>487</v>
      </c>
      <c r="B513" s="175" t="s">
        <v>911</v>
      </c>
      <c r="C513" s="181" t="s">
        <v>912</v>
      </c>
      <c r="D513" s="176">
        <v>2018</v>
      </c>
      <c r="E513" s="176">
        <v>1</v>
      </c>
      <c r="F513" s="177">
        <v>1640.01</v>
      </c>
      <c r="G513" s="178"/>
      <c r="H513" s="180" t="s">
        <v>101</v>
      </c>
      <c r="I513" s="178" t="s">
        <v>85</v>
      </c>
      <c r="J513" s="168"/>
      <c r="K513" s="168"/>
      <c r="L513" s="168"/>
    </row>
    <row r="514" spans="1:12" ht="15">
      <c r="A514" s="174">
        <v>488</v>
      </c>
      <c r="B514" s="175" t="s">
        <v>913</v>
      </c>
      <c r="C514" s="181" t="s">
        <v>914</v>
      </c>
      <c r="D514" s="176">
        <v>2018</v>
      </c>
      <c r="E514" s="176">
        <v>1</v>
      </c>
      <c r="F514" s="177">
        <v>5289</v>
      </c>
      <c r="G514" s="178"/>
      <c r="H514" s="180" t="s">
        <v>101</v>
      </c>
      <c r="I514" s="178" t="s">
        <v>85</v>
      </c>
      <c r="J514" s="168"/>
      <c r="K514" s="168"/>
      <c r="L514" s="168"/>
    </row>
    <row r="515" spans="1:12" ht="15">
      <c r="A515" s="174">
        <v>489</v>
      </c>
      <c r="B515" s="175" t="s">
        <v>915</v>
      </c>
      <c r="C515" s="181" t="s">
        <v>916</v>
      </c>
      <c r="D515" s="176">
        <v>2020</v>
      </c>
      <c r="E515" s="176">
        <v>3</v>
      </c>
      <c r="F515" s="177">
        <v>1848.69</v>
      </c>
      <c r="G515" s="178"/>
      <c r="H515" s="180" t="s">
        <v>101</v>
      </c>
      <c r="I515" s="178" t="s">
        <v>85</v>
      </c>
      <c r="J515" s="168"/>
      <c r="K515" s="168"/>
      <c r="L515" s="168"/>
    </row>
    <row r="516" spans="1:12" ht="15">
      <c r="A516" s="174">
        <v>490</v>
      </c>
      <c r="B516" s="175" t="s">
        <v>917</v>
      </c>
      <c r="C516" s="181" t="s">
        <v>918</v>
      </c>
      <c r="D516" s="176">
        <v>2018</v>
      </c>
      <c r="E516" s="176">
        <v>1</v>
      </c>
      <c r="F516" s="177">
        <v>442.8</v>
      </c>
      <c r="G516" s="178"/>
      <c r="H516" s="180" t="s">
        <v>101</v>
      </c>
      <c r="I516" s="178" t="s">
        <v>85</v>
      </c>
      <c r="J516" s="168"/>
      <c r="K516" s="168"/>
      <c r="L516" s="168"/>
    </row>
    <row r="517" spans="1:12" ht="15">
      <c r="A517" s="174">
        <v>491</v>
      </c>
      <c r="B517" s="175" t="s">
        <v>919</v>
      </c>
      <c r="C517" s="181" t="s">
        <v>920</v>
      </c>
      <c r="D517" s="176">
        <v>2018</v>
      </c>
      <c r="E517" s="176">
        <v>2</v>
      </c>
      <c r="F517" s="177">
        <v>3813</v>
      </c>
      <c r="G517" s="178"/>
      <c r="H517" s="180" t="s">
        <v>101</v>
      </c>
      <c r="I517" s="178" t="s">
        <v>85</v>
      </c>
      <c r="J517" s="168"/>
      <c r="K517" s="168"/>
      <c r="L517" s="168"/>
    </row>
    <row r="518" spans="1:12" ht="15">
      <c r="A518" s="174">
        <v>492</v>
      </c>
      <c r="B518" s="175" t="s">
        <v>921</v>
      </c>
      <c r="C518" s="181" t="s">
        <v>922</v>
      </c>
      <c r="D518" s="176">
        <v>2018</v>
      </c>
      <c r="E518" s="176">
        <v>1</v>
      </c>
      <c r="F518" s="177">
        <v>900</v>
      </c>
      <c r="G518" s="178"/>
      <c r="H518" s="180" t="s">
        <v>101</v>
      </c>
      <c r="I518" s="178" t="s">
        <v>85</v>
      </c>
      <c r="J518" s="168"/>
      <c r="K518" s="168"/>
      <c r="L518" s="168"/>
    </row>
    <row r="519" spans="1:12" ht="15">
      <c r="A519" s="174">
        <v>493</v>
      </c>
      <c r="B519" s="175" t="s">
        <v>923</v>
      </c>
      <c r="C519" s="181" t="s">
        <v>924</v>
      </c>
      <c r="D519" s="176">
        <v>2020</v>
      </c>
      <c r="E519" s="176">
        <v>1</v>
      </c>
      <c r="F519" s="177">
        <v>582.41</v>
      </c>
      <c r="G519" s="178"/>
      <c r="H519" s="180" t="s">
        <v>101</v>
      </c>
      <c r="I519" s="178" t="s">
        <v>85</v>
      </c>
      <c r="J519" s="168"/>
      <c r="K519" s="168"/>
      <c r="L519" s="168"/>
    </row>
    <row r="520" spans="1:12" ht="15">
      <c r="A520" s="174">
        <v>494</v>
      </c>
      <c r="B520" s="175" t="s">
        <v>923</v>
      </c>
      <c r="C520" s="181" t="s">
        <v>925</v>
      </c>
      <c r="D520" s="176">
        <v>2020</v>
      </c>
      <c r="E520" s="176">
        <v>1</v>
      </c>
      <c r="F520" s="177">
        <v>582.4</v>
      </c>
      <c r="G520" s="178"/>
      <c r="H520" s="180" t="s">
        <v>101</v>
      </c>
      <c r="I520" s="178" t="s">
        <v>85</v>
      </c>
      <c r="J520" s="168"/>
      <c r="K520" s="168"/>
      <c r="L520" s="168"/>
    </row>
    <row r="521" spans="1:12" ht="15">
      <c r="A521" s="174">
        <v>495</v>
      </c>
      <c r="B521" s="175" t="s">
        <v>926</v>
      </c>
      <c r="C521" s="181" t="s">
        <v>927</v>
      </c>
      <c r="D521" s="176">
        <v>2018</v>
      </c>
      <c r="E521" s="176">
        <v>1</v>
      </c>
      <c r="F521" s="177">
        <v>439</v>
      </c>
      <c r="G521" s="178"/>
      <c r="H521" s="180" t="s">
        <v>101</v>
      </c>
      <c r="I521" s="178" t="s">
        <v>85</v>
      </c>
      <c r="J521" s="168"/>
      <c r="K521" s="168"/>
      <c r="L521" s="168"/>
    </row>
    <row r="522" spans="1:12" ht="15">
      <c r="A522" s="174">
        <v>496</v>
      </c>
      <c r="B522" s="175" t="s">
        <v>385</v>
      </c>
      <c r="C522" s="181" t="s">
        <v>928</v>
      </c>
      <c r="D522" s="176">
        <v>2019</v>
      </c>
      <c r="E522" s="176">
        <v>1</v>
      </c>
      <c r="F522" s="177">
        <v>4653.45</v>
      </c>
      <c r="G522" s="178"/>
      <c r="H522" s="180" t="s">
        <v>101</v>
      </c>
      <c r="I522" s="178" t="s">
        <v>85</v>
      </c>
      <c r="J522" s="168"/>
      <c r="K522" s="168"/>
      <c r="L522" s="168"/>
    </row>
    <row r="523" spans="1:12" ht="15">
      <c r="A523" s="174">
        <v>497</v>
      </c>
      <c r="B523" s="175" t="s">
        <v>387</v>
      </c>
      <c r="C523" s="181" t="s">
        <v>929</v>
      </c>
      <c r="D523" s="176">
        <v>2020</v>
      </c>
      <c r="E523" s="176">
        <v>1</v>
      </c>
      <c r="F523" s="177">
        <v>609.70000000000005</v>
      </c>
      <c r="G523" s="178"/>
      <c r="H523" s="180" t="s">
        <v>101</v>
      </c>
      <c r="I523" s="178" t="s">
        <v>85</v>
      </c>
      <c r="J523" s="168"/>
      <c r="K523" s="168"/>
      <c r="L523" s="168"/>
    </row>
    <row r="524" spans="1:12" ht="15">
      <c r="A524" s="174">
        <v>498</v>
      </c>
      <c r="B524" s="175" t="s">
        <v>387</v>
      </c>
      <c r="C524" s="181" t="s">
        <v>930</v>
      </c>
      <c r="D524" s="176">
        <v>2021</v>
      </c>
      <c r="E524" s="176">
        <v>1</v>
      </c>
      <c r="F524" s="177">
        <v>656.26</v>
      </c>
      <c r="G524" s="178"/>
      <c r="H524" s="180" t="s">
        <v>101</v>
      </c>
      <c r="I524" s="178" t="s">
        <v>85</v>
      </c>
      <c r="J524" s="168"/>
      <c r="K524" s="168"/>
      <c r="L524" s="168"/>
    </row>
    <row r="525" spans="1:12" ht="15">
      <c r="A525" s="174">
        <v>499</v>
      </c>
      <c r="B525" s="175" t="s">
        <v>931</v>
      </c>
      <c r="C525" s="181" t="s">
        <v>932</v>
      </c>
      <c r="D525" s="176">
        <v>2019</v>
      </c>
      <c r="E525" s="176">
        <v>4</v>
      </c>
      <c r="F525" s="177">
        <v>2467.48</v>
      </c>
      <c r="G525" s="178"/>
      <c r="H525" s="180" t="s">
        <v>101</v>
      </c>
      <c r="I525" s="178" t="s">
        <v>85</v>
      </c>
      <c r="J525" s="168"/>
      <c r="K525" s="168"/>
      <c r="L525" s="168"/>
    </row>
    <row r="526" spans="1:12" ht="15">
      <c r="A526" s="174">
        <v>500</v>
      </c>
      <c r="B526" s="175" t="s">
        <v>933</v>
      </c>
      <c r="C526" s="181" t="s">
        <v>934</v>
      </c>
      <c r="D526" s="176">
        <v>2018</v>
      </c>
      <c r="E526" s="176">
        <v>1</v>
      </c>
      <c r="F526" s="177">
        <v>1785.51</v>
      </c>
      <c r="G526" s="178"/>
      <c r="H526" s="180" t="s">
        <v>101</v>
      </c>
      <c r="I526" s="178" t="s">
        <v>85</v>
      </c>
      <c r="J526" s="168"/>
      <c r="K526" s="168"/>
      <c r="L526" s="168"/>
    </row>
    <row r="527" spans="1:12" ht="15">
      <c r="A527" s="174">
        <v>501</v>
      </c>
      <c r="B527" s="175" t="s">
        <v>437</v>
      </c>
      <c r="C527" s="181" t="s">
        <v>935</v>
      </c>
      <c r="D527" s="176">
        <v>2018</v>
      </c>
      <c r="E527" s="176">
        <v>1</v>
      </c>
      <c r="F527" s="177">
        <v>1853.8</v>
      </c>
      <c r="G527" s="178"/>
      <c r="H527" s="180" t="s">
        <v>101</v>
      </c>
      <c r="I527" s="178" t="s">
        <v>85</v>
      </c>
      <c r="J527" s="168"/>
      <c r="K527" s="168"/>
      <c r="L527" s="168"/>
    </row>
    <row r="528" spans="1:12" ht="15">
      <c r="A528" s="174">
        <v>502</v>
      </c>
      <c r="B528" s="175" t="s">
        <v>437</v>
      </c>
      <c r="C528" s="181" t="s">
        <v>936</v>
      </c>
      <c r="D528" s="176">
        <v>2018</v>
      </c>
      <c r="E528" s="176">
        <v>1</v>
      </c>
      <c r="F528" s="177">
        <v>1122.04</v>
      </c>
      <c r="G528" s="178"/>
      <c r="H528" s="180" t="s">
        <v>101</v>
      </c>
      <c r="I528" s="178" t="s">
        <v>85</v>
      </c>
      <c r="J528" s="168"/>
      <c r="K528" s="168"/>
      <c r="L528" s="168"/>
    </row>
    <row r="529" spans="1:12" ht="15">
      <c r="A529" s="174">
        <v>503</v>
      </c>
      <c r="B529" s="175" t="s">
        <v>687</v>
      </c>
      <c r="C529" s="181" t="s">
        <v>937</v>
      </c>
      <c r="D529" s="176">
        <v>2021</v>
      </c>
      <c r="E529" s="176">
        <v>2</v>
      </c>
      <c r="F529" s="177">
        <v>3460.28</v>
      </c>
      <c r="G529" s="178"/>
      <c r="H529" s="180" t="s">
        <v>101</v>
      </c>
      <c r="I529" s="178" t="s">
        <v>85</v>
      </c>
      <c r="J529" s="168"/>
      <c r="K529" s="168"/>
      <c r="L529" s="168"/>
    </row>
    <row r="530" spans="1:12" ht="15">
      <c r="A530" s="174">
        <v>504</v>
      </c>
      <c r="B530" s="175" t="s">
        <v>685</v>
      </c>
      <c r="C530" s="181" t="s">
        <v>938</v>
      </c>
      <c r="D530" s="176">
        <v>2017</v>
      </c>
      <c r="E530" s="176">
        <v>1</v>
      </c>
      <c r="F530" s="177">
        <v>558.71</v>
      </c>
      <c r="G530" s="178"/>
      <c r="H530" s="180" t="s">
        <v>101</v>
      </c>
      <c r="I530" s="178" t="s">
        <v>85</v>
      </c>
      <c r="J530" s="168"/>
      <c r="K530" s="168"/>
      <c r="L530" s="168"/>
    </row>
    <row r="531" spans="1:12" ht="15">
      <c r="A531" s="174">
        <v>505</v>
      </c>
      <c r="B531" s="175" t="s">
        <v>939</v>
      </c>
      <c r="C531" s="181" t="s">
        <v>940</v>
      </c>
      <c r="D531" s="176">
        <v>2018</v>
      </c>
      <c r="E531" s="176">
        <v>1</v>
      </c>
      <c r="F531" s="177">
        <v>3453.95</v>
      </c>
      <c r="G531" s="178"/>
      <c r="H531" s="180" t="s">
        <v>101</v>
      </c>
      <c r="I531" s="178" t="s">
        <v>85</v>
      </c>
      <c r="J531" s="168"/>
      <c r="K531" s="168"/>
      <c r="L531" s="168"/>
    </row>
    <row r="532" spans="1:12" ht="15">
      <c r="A532" s="174">
        <v>506</v>
      </c>
      <c r="B532" s="175" t="s">
        <v>941</v>
      </c>
      <c r="C532" s="181" t="s">
        <v>942</v>
      </c>
      <c r="D532" s="176">
        <v>2021</v>
      </c>
      <c r="E532" s="176">
        <v>3</v>
      </c>
      <c r="F532" s="177">
        <v>2558.1</v>
      </c>
      <c r="G532" s="178"/>
      <c r="H532" s="180" t="s">
        <v>101</v>
      </c>
      <c r="I532" s="178" t="s">
        <v>85</v>
      </c>
      <c r="J532" s="168"/>
      <c r="K532" s="168"/>
      <c r="L532" s="168"/>
    </row>
    <row r="533" spans="1:12" ht="15">
      <c r="A533" s="174">
        <v>507</v>
      </c>
      <c r="B533" s="175" t="s">
        <v>943</v>
      </c>
      <c r="C533" s="181" t="s">
        <v>944</v>
      </c>
      <c r="D533" s="176">
        <v>2016</v>
      </c>
      <c r="E533" s="176">
        <v>1</v>
      </c>
      <c r="F533" s="177">
        <v>1142.77</v>
      </c>
      <c r="G533" s="178"/>
      <c r="H533" s="180" t="s">
        <v>101</v>
      </c>
      <c r="I533" s="178" t="s">
        <v>85</v>
      </c>
      <c r="J533" s="197">
        <f>SUM(F460:F533)</f>
        <v>268079.17000000004</v>
      </c>
      <c r="K533" s="168"/>
      <c r="L533" s="168"/>
    </row>
    <row r="534" spans="1:12" ht="15">
      <c r="A534" s="174"/>
      <c r="B534" s="175" t="s">
        <v>945</v>
      </c>
      <c r="C534" s="181" t="s">
        <v>946</v>
      </c>
      <c r="D534" s="176">
        <v>2021</v>
      </c>
      <c r="E534" s="176">
        <v>2</v>
      </c>
      <c r="F534" s="177">
        <v>8300</v>
      </c>
      <c r="G534" s="178"/>
      <c r="H534" s="180" t="s">
        <v>947</v>
      </c>
      <c r="I534" s="178"/>
      <c r="J534" s="204">
        <f>SUM(F534)</f>
        <v>8300</v>
      </c>
      <c r="K534" s="168"/>
      <c r="L534" s="168"/>
    </row>
    <row r="535" spans="1:12" ht="15">
      <c r="A535" s="174">
        <v>508</v>
      </c>
      <c r="B535" s="175" t="s">
        <v>948</v>
      </c>
      <c r="C535" s="181">
        <v>41166</v>
      </c>
      <c r="D535" s="176">
        <v>2017</v>
      </c>
      <c r="E535" s="176">
        <v>1</v>
      </c>
      <c r="F535" s="177">
        <v>5581.78</v>
      </c>
      <c r="G535" s="178"/>
      <c r="H535" s="180" t="s">
        <v>101</v>
      </c>
      <c r="I535" s="178" t="s">
        <v>88</v>
      </c>
      <c r="J535" s="168"/>
      <c r="K535" s="168"/>
      <c r="L535" s="168"/>
    </row>
    <row r="536" spans="1:12" ht="15">
      <c r="A536" s="174">
        <v>509</v>
      </c>
      <c r="B536" s="175" t="s">
        <v>949</v>
      </c>
      <c r="C536" s="181">
        <v>41154</v>
      </c>
      <c r="D536" s="176">
        <v>2016</v>
      </c>
      <c r="E536" s="176">
        <v>1</v>
      </c>
      <c r="F536" s="177">
        <v>3694.2</v>
      </c>
      <c r="G536" s="178"/>
      <c r="H536" s="180" t="s">
        <v>101</v>
      </c>
      <c r="I536" s="178" t="s">
        <v>88</v>
      </c>
      <c r="J536" s="168"/>
      <c r="K536" s="168"/>
      <c r="L536" s="168"/>
    </row>
    <row r="537" spans="1:12" ht="15">
      <c r="A537" s="174">
        <v>510</v>
      </c>
      <c r="B537" s="175" t="s">
        <v>950</v>
      </c>
      <c r="C537" s="181" t="s">
        <v>951</v>
      </c>
      <c r="D537" s="176">
        <v>2020</v>
      </c>
      <c r="E537" s="176">
        <v>1</v>
      </c>
      <c r="F537" s="177">
        <v>4685.78</v>
      </c>
      <c r="G537" s="178"/>
      <c r="H537" s="180" t="s">
        <v>101</v>
      </c>
      <c r="I537" s="178" t="s">
        <v>88</v>
      </c>
      <c r="J537" s="168"/>
      <c r="K537" s="168"/>
      <c r="L537" s="168"/>
    </row>
    <row r="538" spans="1:12" ht="15">
      <c r="A538" s="174">
        <v>511</v>
      </c>
      <c r="B538" s="175" t="s">
        <v>952</v>
      </c>
      <c r="C538" s="181" t="s">
        <v>953</v>
      </c>
      <c r="D538" s="176">
        <v>2021</v>
      </c>
      <c r="E538" s="176">
        <v>1</v>
      </c>
      <c r="F538" s="177">
        <v>4832.46</v>
      </c>
      <c r="G538" s="178"/>
      <c r="H538" s="180" t="s">
        <v>101</v>
      </c>
      <c r="I538" s="178" t="s">
        <v>88</v>
      </c>
      <c r="J538" s="168"/>
      <c r="K538" s="168"/>
      <c r="L538" s="168"/>
    </row>
    <row r="539" spans="1:12" ht="15">
      <c r="A539" s="174">
        <v>512</v>
      </c>
      <c r="B539" s="175" t="s">
        <v>954</v>
      </c>
      <c r="C539" s="181" t="s">
        <v>955</v>
      </c>
      <c r="D539" s="176">
        <v>2021</v>
      </c>
      <c r="E539" s="176">
        <v>1</v>
      </c>
      <c r="F539" s="177">
        <v>3424.48</v>
      </c>
      <c r="G539" s="178"/>
      <c r="H539" s="180" t="s">
        <v>101</v>
      </c>
      <c r="I539" s="178" t="s">
        <v>88</v>
      </c>
      <c r="J539" s="168"/>
      <c r="K539" s="168"/>
      <c r="L539" s="168"/>
    </row>
    <row r="540" spans="1:12" ht="15">
      <c r="A540" s="174">
        <v>513</v>
      </c>
      <c r="B540" s="175" t="s">
        <v>948</v>
      </c>
      <c r="C540" s="181" t="s">
        <v>956</v>
      </c>
      <c r="D540" s="176">
        <v>2018</v>
      </c>
      <c r="E540" s="176">
        <v>1</v>
      </c>
      <c r="F540" s="177">
        <v>3855.93</v>
      </c>
      <c r="G540" s="178"/>
      <c r="H540" s="180" t="s">
        <v>101</v>
      </c>
      <c r="I540" s="178" t="s">
        <v>88</v>
      </c>
      <c r="J540" s="168"/>
      <c r="K540" s="168"/>
      <c r="L540" s="168"/>
    </row>
    <row r="541" spans="1:12" ht="15">
      <c r="A541" s="174">
        <v>514</v>
      </c>
      <c r="B541" s="175" t="s">
        <v>957</v>
      </c>
      <c r="C541" s="181" t="s">
        <v>958</v>
      </c>
      <c r="D541" s="176">
        <v>2016</v>
      </c>
      <c r="E541" s="176">
        <v>1</v>
      </c>
      <c r="F541" s="177">
        <v>3420.49</v>
      </c>
      <c r="G541" s="178"/>
      <c r="H541" s="180" t="s">
        <v>101</v>
      </c>
      <c r="I541" s="178" t="s">
        <v>88</v>
      </c>
      <c r="J541" s="168"/>
      <c r="K541" s="168"/>
      <c r="L541" s="168"/>
    </row>
    <row r="542" spans="1:12" ht="15">
      <c r="A542" s="174">
        <v>515</v>
      </c>
      <c r="B542" s="175" t="s">
        <v>959</v>
      </c>
      <c r="C542" s="181" t="s">
        <v>960</v>
      </c>
      <c r="D542" s="176">
        <v>2016</v>
      </c>
      <c r="E542" s="176">
        <v>1</v>
      </c>
      <c r="F542" s="177">
        <v>458.48</v>
      </c>
      <c r="G542" s="178"/>
      <c r="H542" s="180" t="s">
        <v>101</v>
      </c>
      <c r="I542" s="178" t="s">
        <v>88</v>
      </c>
      <c r="J542" s="168"/>
      <c r="K542" s="168"/>
      <c r="L542" s="168"/>
    </row>
    <row r="543" spans="1:12" ht="15">
      <c r="A543" s="174">
        <v>516</v>
      </c>
      <c r="B543" s="175" t="s">
        <v>961</v>
      </c>
      <c r="C543" s="181" t="s">
        <v>962</v>
      </c>
      <c r="D543" s="176">
        <v>2016</v>
      </c>
      <c r="E543" s="176">
        <v>1</v>
      </c>
      <c r="F543" s="177">
        <v>2374.7399999999998</v>
      </c>
      <c r="G543" s="178"/>
      <c r="H543" s="180" t="s">
        <v>101</v>
      </c>
      <c r="I543" s="178" t="s">
        <v>88</v>
      </c>
      <c r="J543" s="168"/>
      <c r="K543" s="168"/>
      <c r="L543" s="168"/>
    </row>
    <row r="544" spans="1:12" ht="15">
      <c r="A544" s="174">
        <v>517</v>
      </c>
      <c r="B544" s="175" t="s">
        <v>948</v>
      </c>
      <c r="C544" s="181" t="s">
        <v>963</v>
      </c>
      <c r="D544" s="176">
        <v>2017</v>
      </c>
      <c r="E544" s="176">
        <v>1</v>
      </c>
      <c r="F544" s="177">
        <v>3084.23</v>
      </c>
      <c r="G544" s="178"/>
      <c r="H544" s="180" t="s">
        <v>101</v>
      </c>
      <c r="I544" s="178" t="s">
        <v>88</v>
      </c>
      <c r="J544" s="168"/>
      <c r="K544" s="168"/>
      <c r="L544" s="168"/>
    </row>
    <row r="545" spans="1:12" ht="15">
      <c r="A545" s="174">
        <v>518</v>
      </c>
      <c r="B545" s="175" t="s">
        <v>948</v>
      </c>
      <c r="C545" s="181" t="s">
        <v>964</v>
      </c>
      <c r="D545" s="176">
        <v>2017</v>
      </c>
      <c r="E545" s="176">
        <v>1</v>
      </c>
      <c r="F545" s="177">
        <v>2888.34</v>
      </c>
      <c r="G545" s="178"/>
      <c r="H545" s="180" t="s">
        <v>101</v>
      </c>
      <c r="I545" s="178" t="s">
        <v>88</v>
      </c>
      <c r="J545" s="168"/>
      <c r="K545" s="168"/>
      <c r="L545" s="168"/>
    </row>
    <row r="546" spans="1:12" ht="15">
      <c r="A546" s="174">
        <v>519</v>
      </c>
      <c r="B546" s="175" t="s">
        <v>952</v>
      </c>
      <c r="C546" s="181" t="s">
        <v>965</v>
      </c>
      <c r="D546" s="176">
        <v>2021</v>
      </c>
      <c r="E546" s="176">
        <v>1</v>
      </c>
      <c r="F546" s="177">
        <v>4832.46</v>
      </c>
      <c r="G546" s="178"/>
      <c r="H546" s="180" t="s">
        <v>101</v>
      </c>
      <c r="I546" s="178" t="s">
        <v>88</v>
      </c>
      <c r="J546" s="168"/>
      <c r="K546" s="168"/>
      <c r="L546" s="168"/>
    </row>
    <row r="547" spans="1:12" ht="15">
      <c r="A547" s="174">
        <v>520</v>
      </c>
      <c r="B547" s="175" t="s">
        <v>442</v>
      </c>
      <c r="C547" s="181" t="s">
        <v>966</v>
      </c>
      <c r="D547" s="176">
        <v>2021</v>
      </c>
      <c r="E547" s="176">
        <v>1</v>
      </c>
      <c r="F547" s="177">
        <v>3424.48</v>
      </c>
      <c r="G547" s="178"/>
      <c r="H547" s="180" t="s">
        <v>101</v>
      </c>
      <c r="I547" s="178" t="s">
        <v>88</v>
      </c>
      <c r="J547" s="168"/>
      <c r="K547" s="168"/>
      <c r="L547" s="168"/>
    </row>
    <row r="548" spans="1:12" ht="15">
      <c r="A548" s="174">
        <v>521</v>
      </c>
      <c r="B548" s="175" t="s">
        <v>967</v>
      </c>
      <c r="C548" s="181" t="s">
        <v>968</v>
      </c>
      <c r="D548" s="176">
        <v>2021</v>
      </c>
      <c r="E548" s="176">
        <v>2</v>
      </c>
      <c r="F548" s="177">
        <v>968.14</v>
      </c>
      <c r="G548" s="178"/>
      <c r="H548" s="180" t="s">
        <v>101</v>
      </c>
      <c r="I548" s="178" t="s">
        <v>88</v>
      </c>
      <c r="J548" s="168"/>
      <c r="K548" s="168"/>
      <c r="L548" s="168"/>
    </row>
    <row r="549" spans="1:12" ht="15">
      <c r="A549" s="174">
        <v>522</v>
      </c>
      <c r="B549" s="175" t="s">
        <v>969</v>
      </c>
      <c r="C549" s="181" t="s">
        <v>970</v>
      </c>
      <c r="D549" s="176">
        <v>2021</v>
      </c>
      <c r="E549" s="176">
        <v>1</v>
      </c>
      <c r="F549" s="177">
        <v>377.58</v>
      </c>
      <c r="G549" s="178"/>
      <c r="H549" s="180" t="s">
        <v>101</v>
      </c>
      <c r="I549" s="178" t="s">
        <v>88</v>
      </c>
      <c r="J549" s="168"/>
      <c r="K549" s="168"/>
      <c r="L549" s="168"/>
    </row>
    <row r="550" spans="1:12" ht="15">
      <c r="A550" s="174">
        <v>523</v>
      </c>
      <c r="B550" s="175" t="s">
        <v>971</v>
      </c>
      <c r="C550" s="181" t="s">
        <v>972</v>
      </c>
      <c r="D550" s="176">
        <v>2021</v>
      </c>
      <c r="E550" s="176">
        <v>6</v>
      </c>
      <c r="F550" s="177">
        <v>3508.08</v>
      </c>
      <c r="G550" s="178"/>
      <c r="H550" s="180" t="s">
        <v>101</v>
      </c>
      <c r="I550" s="178" t="s">
        <v>88</v>
      </c>
      <c r="J550" s="168"/>
      <c r="K550" s="168"/>
      <c r="L550" s="168"/>
    </row>
    <row r="551" spans="1:12" ht="15">
      <c r="A551" s="174">
        <v>524</v>
      </c>
      <c r="B551" s="175" t="s">
        <v>971</v>
      </c>
      <c r="C551" s="181" t="s">
        <v>973</v>
      </c>
      <c r="D551" s="176">
        <v>2021</v>
      </c>
      <c r="E551" s="176">
        <v>2</v>
      </c>
      <c r="F551" s="177">
        <v>1169.32</v>
      </c>
      <c r="G551" s="178"/>
      <c r="H551" s="180" t="s">
        <v>101</v>
      </c>
      <c r="I551" s="178" t="s">
        <v>88</v>
      </c>
      <c r="J551" s="168"/>
      <c r="K551" s="168"/>
      <c r="L551" s="168"/>
    </row>
    <row r="552" spans="1:12" ht="15">
      <c r="A552" s="174">
        <v>525</v>
      </c>
      <c r="B552" s="175" t="s">
        <v>974</v>
      </c>
      <c r="C552" s="181" t="s">
        <v>975</v>
      </c>
      <c r="D552" s="176">
        <v>2020</v>
      </c>
      <c r="E552" s="176">
        <v>1</v>
      </c>
      <c r="F552" s="177">
        <v>1280.06</v>
      </c>
      <c r="G552" s="178"/>
      <c r="H552" s="180" t="s">
        <v>101</v>
      </c>
      <c r="I552" s="178" t="s">
        <v>88</v>
      </c>
      <c r="J552" s="168"/>
      <c r="K552" s="168"/>
      <c r="L552" s="168"/>
    </row>
    <row r="553" spans="1:12" ht="15">
      <c r="A553" s="174">
        <v>526</v>
      </c>
      <c r="B553" s="175" t="s">
        <v>976</v>
      </c>
      <c r="C553" s="181" t="s">
        <v>977</v>
      </c>
      <c r="D553" s="176">
        <v>2020</v>
      </c>
      <c r="E553" s="176">
        <v>1</v>
      </c>
      <c r="F553" s="177">
        <v>1165.3699999999999</v>
      </c>
      <c r="G553" s="178"/>
      <c r="H553" s="180" t="s">
        <v>101</v>
      </c>
      <c r="I553" s="178" t="s">
        <v>88</v>
      </c>
      <c r="J553" s="168"/>
      <c r="K553" s="168"/>
      <c r="L553" s="168"/>
    </row>
    <row r="554" spans="1:12" ht="15">
      <c r="A554" s="174">
        <v>527</v>
      </c>
      <c r="B554" s="175" t="s">
        <v>978</v>
      </c>
      <c r="C554" s="175" t="s">
        <v>979</v>
      </c>
      <c r="D554" s="176">
        <v>2019</v>
      </c>
      <c r="E554" s="176">
        <v>1</v>
      </c>
      <c r="F554" s="177">
        <v>680.7</v>
      </c>
      <c r="G554" s="178"/>
      <c r="H554" s="180" t="s">
        <v>101</v>
      </c>
      <c r="I554" s="178" t="s">
        <v>88</v>
      </c>
      <c r="J554" s="168"/>
      <c r="K554" s="168"/>
      <c r="L554" s="168"/>
    </row>
    <row r="555" spans="1:12" ht="15">
      <c r="A555" s="174">
        <v>528</v>
      </c>
      <c r="B555" s="175" t="s">
        <v>980</v>
      </c>
      <c r="C555" s="175" t="s">
        <v>981</v>
      </c>
      <c r="D555" s="176">
        <v>2019</v>
      </c>
      <c r="E555" s="176">
        <v>1</v>
      </c>
      <c r="F555" s="177">
        <v>680.7</v>
      </c>
      <c r="G555" s="178"/>
      <c r="H555" s="180" t="s">
        <v>101</v>
      </c>
      <c r="I555" s="178" t="s">
        <v>88</v>
      </c>
      <c r="J555" s="168"/>
      <c r="K555" s="168"/>
      <c r="L555" s="168"/>
    </row>
    <row r="556" spans="1:12" ht="15">
      <c r="A556" s="174">
        <v>529</v>
      </c>
      <c r="B556" s="175" t="s">
        <v>980</v>
      </c>
      <c r="C556" s="175" t="s">
        <v>982</v>
      </c>
      <c r="D556" s="176">
        <v>2020</v>
      </c>
      <c r="E556" s="176">
        <v>2</v>
      </c>
      <c r="F556" s="177">
        <v>1164.4000000000001</v>
      </c>
      <c r="G556" s="178"/>
      <c r="H556" s="180" t="s">
        <v>101</v>
      </c>
      <c r="I556" s="178" t="s">
        <v>88</v>
      </c>
      <c r="J556" s="168"/>
      <c r="K556" s="168"/>
      <c r="L556" s="168"/>
    </row>
    <row r="557" spans="1:12" ht="15">
      <c r="A557" s="174">
        <v>530</v>
      </c>
      <c r="B557" s="175" t="s">
        <v>980</v>
      </c>
      <c r="C557" s="175" t="s">
        <v>983</v>
      </c>
      <c r="D557" s="176">
        <v>2020</v>
      </c>
      <c r="E557" s="176">
        <v>1</v>
      </c>
      <c r="F557" s="177">
        <v>718.57</v>
      </c>
      <c r="G557" s="178"/>
      <c r="H557" s="180" t="s">
        <v>101</v>
      </c>
      <c r="I557" s="178" t="s">
        <v>88</v>
      </c>
      <c r="J557" s="168"/>
      <c r="K557" s="168"/>
      <c r="L557" s="168"/>
    </row>
    <row r="558" spans="1:12" ht="15">
      <c r="A558" s="174">
        <v>531</v>
      </c>
      <c r="B558" s="175" t="s">
        <v>980</v>
      </c>
      <c r="C558" s="175" t="s">
        <v>984</v>
      </c>
      <c r="D558" s="176">
        <v>2020</v>
      </c>
      <c r="E558" s="176">
        <v>1</v>
      </c>
      <c r="F558" s="177">
        <v>718.56</v>
      </c>
      <c r="G558" s="178"/>
      <c r="H558" s="180" t="s">
        <v>101</v>
      </c>
      <c r="I558" s="178" t="s">
        <v>88</v>
      </c>
      <c r="J558" s="168"/>
      <c r="K558" s="168"/>
      <c r="L558" s="168"/>
    </row>
    <row r="559" spans="1:12" ht="15">
      <c r="A559" s="174">
        <v>532</v>
      </c>
      <c r="B559" s="175" t="s">
        <v>980</v>
      </c>
      <c r="C559" s="175" t="s">
        <v>985</v>
      </c>
      <c r="D559" s="176">
        <v>2020</v>
      </c>
      <c r="E559" s="176">
        <v>1</v>
      </c>
      <c r="F559" s="177">
        <v>582.20000000000005</v>
      </c>
      <c r="G559" s="178"/>
      <c r="H559" s="180" t="s">
        <v>101</v>
      </c>
      <c r="I559" s="178" t="s">
        <v>88</v>
      </c>
      <c r="J559" s="168"/>
      <c r="K559" s="168"/>
      <c r="L559" s="168"/>
    </row>
    <row r="560" spans="1:12" ht="15">
      <c r="A560" s="174">
        <v>533</v>
      </c>
      <c r="B560" s="175" t="s">
        <v>986</v>
      </c>
      <c r="C560" s="175" t="s">
        <v>987</v>
      </c>
      <c r="D560" s="176">
        <v>2021</v>
      </c>
      <c r="E560" s="176">
        <v>1</v>
      </c>
      <c r="F560" s="177">
        <v>2643.47</v>
      </c>
      <c r="G560" s="178"/>
      <c r="H560" s="180" t="s">
        <v>101</v>
      </c>
      <c r="I560" s="178" t="s">
        <v>88</v>
      </c>
      <c r="J560" s="168"/>
      <c r="K560" s="168"/>
      <c r="L560" s="168"/>
    </row>
    <row r="561" spans="1:12" ht="15">
      <c r="A561" s="174">
        <v>534</v>
      </c>
      <c r="B561" s="175" t="s">
        <v>104</v>
      </c>
      <c r="C561" s="175" t="s">
        <v>988</v>
      </c>
      <c r="D561" s="176">
        <v>2016</v>
      </c>
      <c r="E561" s="176">
        <v>1</v>
      </c>
      <c r="F561" s="177">
        <v>377.32</v>
      </c>
      <c r="G561" s="178"/>
      <c r="H561" s="180" t="s">
        <v>101</v>
      </c>
      <c r="I561" s="178" t="s">
        <v>88</v>
      </c>
      <c r="J561" s="168"/>
      <c r="K561" s="168"/>
      <c r="L561" s="168"/>
    </row>
    <row r="562" spans="1:12" ht="15.75" thickBot="1">
      <c r="A562" s="174">
        <v>535</v>
      </c>
      <c r="B562" s="175" t="s">
        <v>959</v>
      </c>
      <c r="C562" s="175" t="s">
        <v>989</v>
      </c>
      <c r="D562" s="176">
        <v>2014</v>
      </c>
      <c r="E562" s="176">
        <v>1</v>
      </c>
      <c r="F562" s="177">
        <v>259.05</v>
      </c>
      <c r="G562" s="178"/>
      <c r="H562" s="180" t="s">
        <v>101</v>
      </c>
      <c r="I562" s="178" t="s">
        <v>88</v>
      </c>
      <c r="J562" s="210">
        <f>SUM(F535:F562)</f>
        <v>62851.37</v>
      </c>
      <c r="K562" s="168"/>
      <c r="L562" s="168"/>
    </row>
    <row r="563" spans="1:12" ht="15.75" thickBot="1">
      <c r="A563" s="171"/>
      <c r="B563" s="171"/>
      <c r="C563" s="171"/>
      <c r="D563" s="173"/>
      <c r="E563" s="211" t="s">
        <v>990</v>
      </c>
      <c r="F563" s="212">
        <f>SUM(F19:F562)</f>
        <v>4384048.2400000058</v>
      </c>
      <c r="G563" s="171"/>
      <c r="H563" s="213"/>
      <c r="I563" s="171"/>
      <c r="J563" s="168">
        <f>SUM(J18:J562)</f>
        <v>4384048.24</v>
      </c>
      <c r="K563" s="214">
        <f>SUM(K18:K562)</f>
        <v>4044817.6999999988</v>
      </c>
      <c r="L563" s="168"/>
    </row>
    <row r="564" spans="1:12" ht="24" customHeight="1" thickBot="1">
      <c r="A564" s="171"/>
      <c r="B564" s="171"/>
      <c r="C564" s="215"/>
      <c r="D564" s="173"/>
      <c r="E564" s="211" t="s">
        <v>991</v>
      </c>
      <c r="F564" s="212">
        <f>J45+J61+J81+J93+J116+J136+J164+J180+J204+J225+J246+J256+J264+J292+J392+J393+J398+J399+J405+J409+J413+J421+J427+J435+J443+J450+J534</f>
        <v>3302676.8299999996</v>
      </c>
      <c r="G564" s="216" t="s">
        <v>992</v>
      </c>
      <c r="H564" s="213"/>
      <c r="I564" s="171"/>
      <c r="J564" s="168"/>
      <c r="K564" s="168"/>
      <c r="L564" s="168"/>
    </row>
    <row r="565" spans="1:12" ht="24" customHeight="1" thickBot="1">
      <c r="A565" s="171"/>
      <c r="B565" s="171"/>
      <c r="C565" s="171"/>
      <c r="D565" s="173"/>
      <c r="E565" s="211" t="s">
        <v>993</v>
      </c>
      <c r="F565" s="212">
        <f>J26+J53+J69+J89+J105+J131+J148+J172+J182+J210+J227+J248+J258+J266+J268+J319+J396+J403+J408+J414+J419+J426+J433+J441+J448+J458+J533</f>
        <v>994587.36000000022</v>
      </c>
      <c r="G565" s="216"/>
      <c r="H565" s="213"/>
      <c r="I565" s="171"/>
      <c r="J565" s="168"/>
      <c r="K565" s="168"/>
      <c r="L565" s="168"/>
    </row>
    <row r="566" spans="1:12" ht="24" customHeight="1" thickBot="1">
      <c r="A566" s="171"/>
      <c r="B566" s="171"/>
      <c r="C566" s="171"/>
      <c r="D566" s="173"/>
      <c r="E566" s="211" t="s">
        <v>994</v>
      </c>
      <c r="F566" s="212">
        <f>J107+J205+J270+J415+J459+J562</f>
        <v>86784.05</v>
      </c>
      <c r="G566" s="217"/>
      <c r="H566" s="213"/>
      <c r="I566" s="171"/>
      <c r="J566" s="168"/>
      <c r="K566" s="168"/>
      <c r="L566" s="168"/>
    </row>
    <row r="567" spans="1:12" ht="15.75" thickBot="1">
      <c r="A567" s="171"/>
      <c r="B567" s="171"/>
      <c r="C567" s="171"/>
      <c r="D567" s="173"/>
      <c r="E567" s="168"/>
      <c r="F567" s="168"/>
      <c r="G567" s="168"/>
      <c r="H567" s="173"/>
      <c r="I567" s="168"/>
      <c r="J567" s="168"/>
      <c r="K567" s="168"/>
      <c r="L567" s="168"/>
    </row>
    <row r="568" spans="1:12" ht="15.75" thickBot="1">
      <c r="A568" s="295" t="s">
        <v>995</v>
      </c>
      <c r="B568" s="295"/>
      <c r="C568" s="295"/>
      <c r="D568" s="295"/>
      <c r="E568" s="295"/>
      <c r="F568" s="295"/>
      <c r="G568" s="168"/>
      <c r="H568" s="173"/>
      <c r="I568" s="168"/>
      <c r="J568" s="168"/>
      <c r="K568" s="168"/>
      <c r="L568" s="168"/>
    </row>
    <row r="569" spans="1:12" ht="15">
      <c r="A569" s="218" t="s">
        <v>1016</v>
      </c>
      <c r="B569" s="219"/>
      <c r="C569" s="219"/>
      <c r="D569" s="220"/>
      <c r="E569" s="221">
        <v>513215.92</v>
      </c>
      <c r="F569" s="222"/>
      <c r="G569" s="168"/>
      <c r="H569" s="173"/>
      <c r="I569" s="168"/>
      <c r="J569" s="168"/>
      <c r="K569" s="168"/>
      <c r="L569" s="168"/>
    </row>
    <row r="570" spans="1:12" ht="15">
      <c r="A570" s="218" t="s">
        <v>996</v>
      </c>
      <c r="B570" s="219"/>
      <c r="C570" s="219"/>
      <c r="D570" s="220"/>
      <c r="E570" s="221">
        <v>130354</v>
      </c>
      <c r="F570" s="222" t="s">
        <v>997</v>
      </c>
      <c r="G570" s="168"/>
      <c r="H570" s="173"/>
      <c r="I570" s="168"/>
      <c r="J570" s="168"/>
      <c r="K570" s="168"/>
      <c r="L570" s="168"/>
    </row>
    <row r="571" spans="1:12" ht="15.75" thickBot="1">
      <c r="A571" s="223" t="s">
        <v>998</v>
      </c>
      <c r="B571" s="224"/>
      <c r="C571" s="224"/>
      <c r="D571" s="225"/>
      <c r="E571" s="226" t="s">
        <v>999</v>
      </c>
      <c r="F571" s="227"/>
      <c r="G571" s="168"/>
      <c r="H571" s="173"/>
      <c r="I571" s="168"/>
      <c r="J571" s="168"/>
      <c r="K571" s="168"/>
      <c r="L571" s="168"/>
    </row>
    <row r="574" spans="1:12">
      <c r="A574" s="6"/>
      <c r="B574" s="56"/>
      <c r="C574" s="56"/>
      <c r="D574" s="228"/>
      <c r="E574" s="228"/>
      <c r="F574" s="229"/>
      <c r="G574" s="230"/>
      <c r="H574" s="231"/>
    </row>
    <row r="575" spans="1:12">
      <c r="B575" s="232" t="s">
        <v>48</v>
      </c>
      <c r="C575" s="56"/>
      <c r="D575" s="228"/>
      <c r="E575" s="228"/>
      <c r="F575" s="229"/>
      <c r="G575" s="230"/>
      <c r="H575" s="231"/>
    </row>
    <row r="576" spans="1:12">
      <c r="B576" s="232" t="s">
        <v>46</v>
      </c>
      <c r="C576" s="56"/>
      <c r="D576" s="228"/>
      <c r="E576" s="228"/>
      <c r="F576" s="229"/>
      <c r="G576" s="230"/>
      <c r="H576" s="231"/>
    </row>
    <row r="577" spans="2:8">
      <c r="B577" s="232" t="s">
        <v>47</v>
      </c>
      <c r="C577" s="56"/>
      <c r="D577" s="228"/>
      <c r="E577" s="228"/>
      <c r="F577" s="229"/>
      <c r="G577" s="230"/>
      <c r="H577" s="231"/>
    </row>
    <row r="578" spans="2:8">
      <c r="B578" s="233"/>
      <c r="C578" s="234"/>
      <c r="D578" s="228"/>
      <c r="E578" s="228"/>
      <c r="F578" s="229"/>
      <c r="G578" s="230"/>
      <c r="H578" s="231"/>
    </row>
    <row r="579" spans="2:8">
      <c r="E579" s="228"/>
      <c r="F579" s="229"/>
      <c r="G579" s="230"/>
      <c r="H579" s="231"/>
    </row>
  </sheetData>
  <mergeCells count="4">
    <mergeCell ref="A14:I14"/>
    <mergeCell ref="A16:I16"/>
    <mergeCell ref="A17:I17"/>
    <mergeCell ref="A568:F568"/>
  </mergeCells>
  <dataValidations count="2">
    <dataValidation type="list" allowBlank="1" showErrorMessage="1" sqref="I19:I562" xr:uid="{6552CEBE-79D0-4FE0-9C98-1E4C11BF077C}">
      <formula1>"stacjonarny,przenośny,oprogramowanie"</formula1>
      <formula2>0</formula2>
    </dataValidation>
    <dataValidation type="list" allowBlank="1" showErrorMessage="1" sqref="G19:G562" xr:uid="{31E43335-EAB6-465E-9E59-C6082E1688BF}">
      <formula1>"KB,WO,RZ,inna"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90" pageOrder="overThenDown" orientation="portrait" r:id="rId1"/>
  <headerFooter>
    <oddHeader>&amp;RZakładka nr 3 - wykaz sprzętu elektronicznego</oddHeader>
    <oddFooter>&amp;RStrona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T17"/>
  <sheetViews>
    <sheetView zoomScale="80" zoomScaleNormal="80" workbookViewId="0">
      <selection activeCell="I25" sqref="I25:J25"/>
    </sheetView>
  </sheetViews>
  <sheetFormatPr defaultColWidth="9.140625" defaultRowHeight="14.25"/>
  <cols>
    <col min="1" max="1" width="4.5703125" style="3" customWidth="1"/>
    <col min="2" max="2" width="13.42578125" style="3" customWidth="1"/>
    <col min="3" max="3" width="12" style="3" customWidth="1"/>
    <col min="4" max="5" width="13.28515625" style="3" customWidth="1"/>
    <col min="6" max="6" width="13.140625" style="3" customWidth="1"/>
    <col min="7" max="7" width="11.28515625" style="3" customWidth="1"/>
    <col min="8" max="8" width="11" style="3" customWidth="1"/>
    <col min="9" max="9" width="13.42578125" style="3" customWidth="1"/>
    <col min="10" max="10" width="21.85546875" style="3" customWidth="1"/>
    <col min="11" max="11" width="25.7109375" style="3" customWidth="1"/>
    <col min="12" max="12" width="29.140625" style="3" customWidth="1"/>
    <col min="13" max="13" width="14" style="3" customWidth="1"/>
    <col min="14" max="14" width="17" style="3" customWidth="1"/>
    <col min="15" max="15" width="13.85546875" style="3" customWidth="1"/>
    <col min="16" max="16" width="12.28515625" style="3" customWidth="1"/>
    <col min="17" max="17" width="12" style="3" customWidth="1"/>
    <col min="18" max="18" width="13.5703125" style="3" customWidth="1"/>
    <col min="19" max="19" width="11.5703125" style="3" customWidth="1"/>
    <col min="20" max="20" width="12.140625" style="3" customWidth="1"/>
    <col min="21" max="21" width="12.7109375" style="3" customWidth="1"/>
    <col min="22" max="22" width="10.7109375" style="3" customWidth="1"/>
    <col min="23" max="23" width="16.85546875" style="3" customWidth="1"/>
    <col min="24" max="24" width="10.85546875" style="3" customWidth="1"/>
    <col min="25" max="25" width="14" style="3" customWidth="1"/>
    <col min="26" max="26" width="14.140625" style="3" customWidth="1"/>
    <col min="27" max="16384" width="9.140625" style="3"/>
  </cols>
  <sheetData>
    <row r="1" spans="1:176" s="43" customFormat="1" ht="30.75" customHeight="1">
      <c r="A1" s="300" t="s">
        <v>252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133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</row>
    <row r="2" spans="1:176" s="43" customFormat="1" ht="41.25" customHeight="1">
      <c r="A2" s="275" t="s">
        <v>0</v>
      </c>
      <c r="B2" s="275" t="s">
        <v>72</v>
      </c>
      <c r="C2" s="275" t="s">
        <v>73</v>
      </c>
      <c r="D2" s="275" t="s">
        <v>74</v>
      </c>
      <c r="E2" s="275" t="s">
        <v>4</v>
      </c>
      <c r="F2" s="275" t="s">
        <v>75</v>
      </c>
      <c r="G2" s="275" t="s">
        <v>76</v>
      </c>
      <c r="H2" s="275" t="s">
        <v>78</v>
      </c>
      <c r="I2" s="275" t="s">
        <v>79</v>
      </c>
      <c r="J2" s="275" t="s">
        <v>2</v>
      </c>
      <c r="K2" s="275" t="s">
        <v>80</v>
      </c>
      <c r="L2" s="275" t="s">
        <v>81</v>
      </c>
      <c r="M2" s="275" t="s">
        <v>77</v>
      </c>
      <c r="N2" s="275" t="s">
        <v>41</v>
      </c>
      <c r="O2" s="275" t="s">
        <v>42</v>
      </c>
      <c r="P2" s="275" t="s">
        <v>253</v>
      </c>
      <c r="Q2" s="275"/>
      <c r="R2" s="275" t="s">
        <v>254</v>
      </c>
      <c r="S2" s="275"/>
      <c r="T2" s="275" t="s">
        <v>255</v>
      </c>
      <c r="U2" s="297" t="s">
        <v>256</v>
      </c>
      <c r="V2" s="297"/>
      <c r="W2" s="275" t="s">
        <v>257</v>
      </c>
      <c r="X2" s="275" t="s">
        <v>1037</v>
      </c>
      <c r="Y2" s="275"/>
      <c r="Z2" s="275" t="s">
        <v>82</v>
      </c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</row>
    <row r="3" spans="1:176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110" t="s">
        <v>259</v>
      </c>
      <c r="Q3" s="110" t="s">
        <v>260</v>
      </c>
      <c r="R3" s="110" t="s">
        <v>259</v>
      </c>
      <c r="S3" s="110" t="s">
        <v>260</v>
      </c>
      <c r="T3" s="275"/>
      <c r="U3" s="110" t="s">
        <v>259</v>
      </c>
      <c r="V3" s="110" t="s">
        <v>260</v>
      </c>
      <c r="W3" s="275"/>
      <c r="X3" s="110" t="s">
        <v>259</v>
      </c>
      <c r="Y3" s="110" t="s">
        <v>260</v>
      </c>
      <c r="Z3" s="275"/>
    </row>
    <row r="4" spans="1:176">
      <c r="A4" s="135" t="s">
        <v>261</v>
      </c>
      <c r="B4" s="136" t="s">
        <v>262</v>
      </c>
      <c r="C4" s="137" t="s">
        <v>263</v>
      </c>
      <c r="D4" s="137" t="s">
        <v>264</v>
      </c>
      <c r="E4" s="296" t="s">
        <v>265</v>
      </c>
      <c r="F4" s="296"/>
      <c r="G4" s="296"/>
      <c r="H4" s="137" t="s">
        <v>266</v>
      </c>
      <c r="I4" s="137" t="s">
        <v>267</v>
      </c>
      <c r="J4" s="137" t="s">
        <v>268</v>
      </c>
      <c r="K4" s="136" t="s">
        <v>269</v>
      </c>
      <c r="L4" s="137" t="s">
        <v>270</v>
      </c>
      <c r="M4" s="137" t="s">
        <v>271</v>
      </c>
      <c r="N4" s="138"/>
      <c r="O4" s="139"/>
      <c r="P4" s="138"/>
      <c r="Q4" s="138"/>
      <c r="R4" s="138"/>
      <c r="S4" s="138"/>
      <c r="T4" s="139"/>
      <c r="U4" s="138"/>
      <c r="V4" s="140"/>
      <c r="W4" s="139"/>
      <c r="X4" s="138"/>
      <c r="Y4" s="138"/>
      <c r="Z4" s="141"/>
    </row>
    <row r="5" spans="1:176" ht="25.5">
      <c r="A5" s="142" t="s">
        <v>84</v>
      </c>
      <c r="B5" s="116" t="s">
        <v>109</v>
      </c>
      <c r="C5" s="116" t="s">
        <v>272</v>
      </c>
      <c r="D5" s="116" t="s">
        <v>1001</v>
      </c>
      <c r="E5" s="116" t="s">
        <v>273</v>
      </c>
      <c r="F5" s="143">
        <v>2006</v>
      </c>
      <c r="G5" s="143">
        <v>1000</v>
      </c>
      <c r="H5" s="143">
        <v>2461</v>
      </c>
      <c r="I5" s="143">
        <v>96</v>
      </c>
      <c r="J5" s="143">
        <v>6</v>
      </c>
      <c r="K5" s="144" t="s">
        <v>301</v>
      </c>
      <c r="L5" s="145" t="s">
        <v>274</v>
      </c>
      <c r="M5" s="146" t="s">
        <v>275</v>
      </c>
      <c r="N5" s="147">
        <v>44703</v>
      </c>
      <c r="O5" s="116">
        <v>263270</v>
      </c>
      <c r="P5" s="144">
        <v>44210</v>
      </c>
      <c r="Q5" s="144">
        <v>44574</v>
      </c>
      <c r="R5" s="144">
        <v>44210</v>
      </c>
      <c r="S5" s="144">
        <v>44574</v>
      </c>
      <c r="T5" s="148">
        <v>10000</v>
      </c>
      <c r="U5" s="144">
        <v>44210</v>
      </c>
      <c r="V5" s="144">
        <v>44574</v>
      </c>
      <c r="W5" s="149" t="s">
        <v>305</v>
      </c>
      <c r="X5" s="144">
        <v>44210</v>
      </c>
      <c r="Y5" s="144">
        <v>44574</v>
      </c>
      <c r="Z5" s="144" t="s">
        <v>276</v>
      </c>
    </row>
    <row r="6" spans="1:176" ht="33" customHeight="1">
      <c r="A6" s="142" t="s">
        <v>143</v>
      </c>
      <c r="B6" s="116" t="s">
        <v>110</v>
      </c>
      <c r="C6" s="116" t="s">
        <v>272</v>
      </c>
      <c r="D6" s="116" t="s">
        <v>277</v>
      </c>
      <c r="E6" s="116" t="s">
        <v>278</v>
      </c>
      <c r="F6" s="143">
        <v>2012</v>
      </c>
      <c r="G6" s="143">
        <v>968</v>
      </c>
      <c r="H6" s="143">
        <v>1968</v>
      </c>
      <c r="I6" s="143">
        <v>84</v>
      </c>
      <c r="J6" s="143">
        <v>7</v>
      </c>
      <c r="K6" s="144" t="s">
        <v>302</v>
      </c>
      <c r="L6" s="145" t="s">
        <v>279</v>
      </c>
      <c r="M6" s="145" t="s">
        <v>280</v>
      </c>
      <c r="N6" s="147">
        <v>44490</v>
      </c>
      <c r="O6" s="116">
        <v>251947</v>
      </c>
      <c r="P6" s="144">
        <v>44245</v>
      </c>
      <c r="Q6" s="144">
        <v>44609</v>
      </c>
      <c r="R6" s="144">
        <v>44245</v>
      </c>
      <c r="S6" s="144">
        <v>44609</v>
      </c>
      <c r="T6" s="148">
        <v>10000</v>
      </c>
      <c r="U6" s="144">
        <v>44245</v>
      </c>
      <c r="V6" s="144">
        <v>44609</v>
      </c>
      <c r="W6" s="149" t="s">
        <v>306</v>
      </c>
      <c r="X6" s="144">
        <v>44245</v>
      </c>
      <c r="Y6" s="144">
        <v>44609</v>
      </c>
      <c r="Z6" s="144" t="s">
        <v>276</v>
      </c>
    </row>
    <row r="7" spans="1:176" ht="32.25" customHeight="1">
      <c r="A7" s="142" t="s">
        <v>150</v>
      </c>
      <c r="B7" s="116" t="s">
        <v>111</v>
      </c>
      <c r="C7" s="116" t="s">
        <v>281</v>
      </c>
      <c r="D7" s="116" t="s">
        <v>282</v>
      </c>
      <c r="E7" s="116" t="s">
        <v>273</v>
      </c>
      <c r="F7" s="143">
        <v>2010</v>
      </c>
      <c r="G7" s="143">
        <v>1298</v>
      </c>
      <c r="H7" s="143">
        <v>2299</v>
      </c>
      <c r="I7" s="143">
        <v>92</v>
      </c>
      <c r="J7" s="143">
        <v>3</v>
      </c>
      <c r="K7" s="144" t="s">
        <v>303</v>
      </c>
      <c r="L7" s="145" t="s">
        <v>283</v>
      </c>
      <c r="M7" s="145" t="s">
        <v>275</v>
      </c>
      <c r="N7" s="147">
        <v>44600</v>
      </c>
      <c r="O7" s="116">
        <v>181250</v>
      </c>
      <c r="P7" s="144">
        <v>44255</v>
      </c>
      <c r="Q7" s="144">
        <v>44619</v>
      </c>
      <c r="R7" s="144">
        <v>44255</v>
      </c>
      <c r="S7" s="144">
        <v>44619</v>
      </c>
      <c r="T7" s="148">
        <v>10000</v>
      </c>
      <c r="U7" s="144">
        <v>44255</v>
      </c>
      <c r="V7" s="144">
        <v>44619</v>
      </c>
      <c r="W7" s="149" t="s">
        <v>307</v>
      </c>
      <c r="X7" s="144">
        <v>44255</v>
      </c>
      <c r="Y7" s="144">
        <v>44619</v>
      </c>
      <c r="Z7" s="144" t="s">
        <v>276</v>
      </c>
    </row>
    <row r="8" spans="1:176" ht="38.25">
      <c r="A8" s="142" t="s">
        <v>155</v>
      </c>
      <c r="B8" s="116" t="s">
        <v>112</v>
      </c>
      <c r="C8" s="116" t="s">
        <v>284</v>
      </c>
      <c r="D8" s="116" t="s">
        <v>1002</v>
      </c>
      <c r="E8" s="116" t="s">
        <v>278</v>
      </c>
      <c r="F8" s="143">
        <v>2017</v>
      </c>
      <c r="G8" s="143" t="s">
        <v>141</v>
      </c>
      <c r="H8" s="116" t="s">
        <v>285</v>
      </c>
      <c r="I8" s="143">
        <v>80</v>
      </c>
      <c r="J8" s="143">
        <v>5</v>
      </c>
      <c r="K8" s="147">
        <v>42993</v>
      </c>
      <c r="L8" s="145" t="s">
        <v>286</v>
      </c>
      <c r="M8" s="145" t="s">
        <v>287</v>
      </c>
      <c r="N8" s="147">
        <v>44818</v>
      </c>
      <c r="O8" s="116">
        <v>44935</v>
      </c>
      <c r="P8" s="144">
        <v>44454</v>
      </c>
      <c r="Q8" s="144">
        <v>44818</v>
      </c>
      <c r="R8" s="144">
        <v>44454</v>
      </c>
      <c r="S8" s="144">
        <v>44818</v>
      </c>
      <c r="T8" s="148">
        <v>10000</v>
      </c>
      <c r="U8" s="144">
        <v>44454</v>
      </c>
      <c r="V8" s="144">
        <v>44818</v>
      </c>
      <c r="W8" s="149" t="s">
        <v>304</v>
      </c>
      <c r="X8" s="144">
        <v>44454</v>
      </c>
      <c r="Y8" s="144">
        <v>44818</v>
      </c>
      <c r="Z8" s="144" t="s">
        <v>288</v>
      </c>
    </row>
    <row r="9" spans="1:176">
      <c r="A9" s="150"/>
      <c r="B9" s="121"/>
      <c r="C9" s="121"/>
      <c r="D9" s="121"/>
      <c r="E9" s="121"/>
      <c r="F9" s="151"/>
      <c r="G9" s="151"/>
      <c r="H9" s="151"/>
      <c r="I9" s="151"/>
      <c r="J9" s="151"/>
      <c r="K9" s="152"/>
      <c r="L9" s="153"/>
      <c r="M9" s="153"/>
      <c r="N9" s="152"/>
      <c r="O9" s="121"/>
      <c r="P9" s="154"/>
      <c r="Q9" s="154"/>
      <c r="R9" s="154"/>
      <c r="S9" s="154"/>
      <c r="T9" s="155"/>
      <c r="U9" s="154"/>
      <c r="V9" s="154"/>
      <c r="W9" s="155"/>
      <c r="X9" s="154"/>
      <c r="Y9" s="154"/>
      <c r="Z9" s="154"/>
    </row>
    <row r="10" spans="1:176" ht="15.75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176" ht="15.75">
      <c r="A11" s="300" t="s">
        <v>289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157"/>
      <c r="M11" s="157"/>
      <c r="N11" s="157"/>
      <c r="O11" s="158"/>
      <c r="P11" s="158"/>
      <c r="Q11" s="235"/>
      <c r="R11" s="235"/>
      <c r="S11" s="235"/>
      <c r="T11" s="158"/>
      <c r="U11" s="158"/>
      <c r="V11" s="158"/>
      <c r="W11" s="158"/>
      <c r="X11" s="158"/>
      <c r="Y11" s="158"/>
      <c r="Z11" s="158"/>
    </row>
    <row r="12" spans="1:176" ht="23.25" customHeight="1">
      <c r="A12" s="275" t="s">
        <v>0</v>
      </c>
      <c r="B12" s="275" t="s">
        <v>290</v>
      </c>
      <c r="C12" s="275" t="s">
        <v>291</v>
      </c>
      <c r="D12" s="275" t="s">
        <v>292</v>
      </c>
      <c r="E12" s="275" t="s">
        <v>293</v>
      </c>
      <c r="F12" s="275" t="s">
        <v>2</v>
      </c>
      <c r="G12" s="275" t="s">
        <v>256</v>
      </c>
      <c r="H12" s="275"/>
      <c r="I12" s="275" t="s">
        <v>255</v>
      </c>
      <c r="J12" s="275" t="s">
        <v>254</v>
      </c>
      <c r="K12" s="275"/>
      <c r="L12" s="275" t="s">
        <v>256</v>
      </c>
      <c r="M12" s="275"/>
      <c r="Q12" s="298" t="s">
        <v>294</v>
      </c>
      <c r="R12" s="298"/>
      <c r="S12" s="299" t="s">
        <v>258</v>
      </c>
      <c r="T12" s="158"/>
      <c r="U12" s="159"/>
      <c r="V12" s="159"/>
      <c r="W12" s="159"/>
      <c r="X12" s="159"/>
      <c r="Y12" s="159"/>
      <c r="Z12" s="159"/>
    </row>
    <row r="13" spans="1:176" ht="21.75" customHeight="1">
      <c r="A13" s="275"/>
      <c r="B13" s="275"/>
      <c r="C13" s="275"/>
      <c r="D13" s="275"/>
      <c r="E13" s="275"/>
      <c r="F13" s="275"/>
      <c r="G13" s="112" t="s">
        <v>259</v>
      </c>
      <c r="H13" s="112" t="s">
        <v>260</v>
      </c>
      <c r="I13" s="275"/>
      <c r="J13" s="110" t="s">
        <v>259</v>
      </c>
      <c r="K13" s="110" t="s">
        <v>260</v>
      </c>
      <c r="L13" s="112" t="s">
        <v>259</v>
      </c>
      <c r="M13" s="112" t="s">
        <v>260</v>
      </c>
      <c r="Q13" s="298"/>
      <c r="R13" s="298"/>
      <c r="S13" s="299"/>
      <c r="T13" s="158"/>
      <c r="U13" s="159"/>
      <c r="V13" s="159"/>
      <c r="W13" s="159"/>
      <c r="X13" s="159"/>
      <c r="Y13" s="159"/>
      <c r="Z13" s="159"/>
    </row>
    <row r="14" spans="1:176" ht="25.5">
      <c r="A14" s="114" t="s">
        <v>84</v>
      </c>
      <c r="B14" s="160" t="s">
        <v>295</v>
      </c>
      <c r="C14" s="160" t="s">
        <v>296</v>
      </c>
      <c r="D14" s="161">
        <v>40178</v>
      </c>
      <c r="E14" s="116" t="s">
        <v>297</v>
      </c>
      <c r="F14" s="116">
        <v>1</v>
      </c>
      <c r="G14" s="144">
        <v>44171</v>
      </c>
      <c r="H14" s="144">
        <v>44535</v>
      </c>
      <c r="I14" s="162">
        <v>10000</v>
      </c>
      <c r="J14" s="144">
        <v>44171</v>
      </c>
      <c r="K14" s="144">
        <v>44535</v>
      </c>
      <c r="L14" s="144" t="s">
        <v>141</v>
      </c>
      <c r="M14" s="144" t="s">
        <v>141</v>
      </c>
      <c r="Q14" s="236"/>
      <c r="R14" s="237"/>
      <c r="S14" s="238"/>
      <c r="T14" s="158"/>
      <c r="U14" s="159"/>
      <c r="V14" s="159"/>
      <c r="W14" s="159"/>
      <c r="X14" s="159"/>
      <c r="Y14" s="159"/>
      <c r="Z14" s="159"/>
    </row>
    <row r="15" spans="1:176" ht="25.5">
      <c r="A15" s="114" t="s">
        <v>143</v>
      </c>
      <c r="B15" s="160" t="s">
        <v>298</v>
      </c>
      <c r="C15" s="160" t="s">
        <v>299</v>
      </c>
      <c r="D15" s="161">
        <v>43830</v>
      </c>
      <c r="E15" s="116" t="s">
        <v>300</v>
      </c>
      <c r="F15" s="116">
        <v>2</v>
      </c>
      <c r="G15" s="144">
        <v>44176</v>
      </c>
      <c r="H15" s="144">
        <v>44540</v>
      </c>
      <c r="I15" s="162">
        <v>10000</v>
      </c>
      <c r="J15" s="144">
        <v>44176</v>
      </c>
      <c r="K15" s="144">
        <v>44540</v>
      </c>
      <c r="L15" s="144" t="s">
        <v>141</v>
      </c>
      <c r="M15" s="144" t="s">
        <v>141</v>
      </c>
      <c r="Q15" s="236"/>
      <c r="R15" s="237"/>
      <c r="S15" s="238"/>
      <c r="T15" s="158"/>
      <c r="U15" s="159"/>
      <c r="V15" s="159"/>
      <c r="W15" s="159"/>
      <c r="X15" s="159"/>
      <c r="Y15" s="159"/>
      <c r="Z15" s="159"/>
    </row>
    <row r="16" spans="1:176" ht="15.75">
      <c r="A16" s="163"/>
      <c r="B16" s="164"/>
      <c r="C16" s="164"/>
      <c r="D16" s="164"/>
      <c r="E16" s="164"/>
      <c r="F16" s="164"/>
      <c r="G16" s="165"/>
      <c r="H16" s="166"/>
      <c r="I16" s="167"/>
      <c r="J16" s="154"/>
      <c r="K16" s="154"/>
      <c r="L16" s="154"/>
      <c r="M16" s="154"/>
      <c r="Q16" s="238"/>
      <c r="R16" s="237"/>
      <c r="S16" s="238"/>
      <c r="T16" s="158"/>
      <c r="U16" s="159"/>
      <c r="V16" s="159"/>
      <c r="W16" s="159"/>
      <c r="X16" s="159"/>
      <c r="Y16" s="159"/>
      <c r="Z16" s="159"/>
    </row>
    <row r="17" spans="17:19">
      <c r="Q17" s="62"/>
      <c r="R17" s="62"/>
      <c r="S17" s="62"/>
    </row>
  </sheetData>
  <mergeCells count="37">
    <mergeCell ref="A11:K11"/>
    <mergeCell ref="A12:A13"/>
    <mergeCell ref="B12:B13"/>
    <mergeCell ref="C12:C13"/>
    <mergeCell ref="D12:D13"/>
    <mergeCell ref="E12:E13"/>
    <mergeCell ref="F12:F13"/>
    <mergeCell ref="J12:K12"/>
    <mergeCell ref="I12:I1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E4:G4"/>
    <mergeCell ref="G12:H12"/>
    <mergeCell ref="Z2:Z3"/>
    <mergeCell ref="N2:N3"/>
    <mergeCell ref="O2:O3"/>
    <mergeCell ref="P2:Q2"/>
    <mergeCell ref="L2:L3"/>
    <mergeCell ref="M2:M3"/>
    <mergeCell ref="X2:Y2"/>
    <mergeCell ref="R2:S2"/>
    <mergeCell ref="T2:T3"/>
    <mergeCell ref="U2:V2"/>
    <mergeCell ref="W2:W3"/>
    <mergeCell ref="L12:M12"/>
    <mergeCell ref="Q12:R13"/>
    <mergeCell ref="S12:S13"/>
  </mergeCells>
  <phoneticPr fontId="29" type="noConversion"/>
  <dataValidations count="2">
    <dataValidation type="list" allowBlank="1" showErrorMessage="1" sqref="R14:R16" xr:uid="{C04EBAE3-81F5-42BC-AA62-F9379D620362}">
      <formula1>"netto,netto + 50% VAT,brutto"</formula1>
      <formula2>0</formula2>
    </dataValidation>
    <dataValidation type="list" allowBlank="1" showErrorMessage="1" sqref="H16" xr:uid="{C36D5979-7383-4C58-B75C-F639403A58A1}">
      <formula1>"KB,WO"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80" pageOrder="overThenDown" orientation="landscape" r:id="rId1"/>
  <headerFooter>
    <oddHeader>&amp;RZakładka nr 4 - wykaz pojazdów</oddHeader>
    <oddFooter>&amp;RStrona &amp;P z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302"/>
  <sheetViews>
    <sheetView zoomScaleNormal="100" workbookViewId="0">
      <pane ySplit="1" topLeftCell="A2" activePane="bottomLeft" state="frozen"/>
      <selection pane="bottomLeft" activeCell="D21" sqref="D21"/>
    </sheetView>
  </sheetViews>
  <sheetFormatPr defaultColWidth="9.140625" defaultRowHeight="12.75"/>
  <cols>
    <col min="1" max="1" width="6.140625" style="21" customWidth="1"/>
    <col min="2" max="2" width="30.140625" style="21" customWidth="1"/>
    <col min="3" max="3" width="21.7109375" style="21" customWidth="1"/>
    <col min="4" max="4" width="37.5703125" style="21" customWidth="1"/>
    <col min="5" max="5" width="29.7109375" style="22" customWidth="1"/>
    <col min="6" max="6" width="23.7109375" style="23" customWidth="1"/>
    <col min="7" max="7" width="38.5703125" style="21" customWidth="1"/>
    <col min="8" max="8" width="15.5703125" style="21" customWidth="1"/>
    <col min="9" max="9" width="18.42578125" style="21" customWidth="1"/>
    <col min="10" max="10" width="34.42578125" style="21" customWidth="1"/>
    <col min="11" max="11" width="17.28515625" style="25" customWidth="1"/>
    <col min="12" max="12" width="14.140625" style="25" customWidth="1"/>
    <col min="13" max="13" width="11.140625" style="25" bestFit="1" customWidth="1"/>
    <col min="14" max="16384" width="9.140625" style="25"/>
  </cols>
  <sheetData>
    <row r="2" spans="2:10">
      <c r="B2" s="251" t="s">
        <v>49</v>
      </c>
      <c r="C2" s="251" t="s">
        <v>1021</v>
      </c>
      <c r="D2" s="251" t="s">
        <v>1020</v>
      </c>
      <c r="E2" s="251" t="s">
        <v>1019</v>
      </c>
      <c r="F2" s="251" t="s">
        <v>1018</v>
      </c>
      <c r="G2" s="251" t="s">
        <v>1017</v>
      </c>
      <c r="J2" s="24"/>
    </row>
    <row r="3" spans="2:10" ht="13.15" customHeight="1">
      <c r="B3" s="252" t="s">
        <v>108</v>
      </c>
      <c r="C3" s="249" t="s">
        <v>1027</v>
      </c>
      <c r="D3" s="249" t="s">
        <v>59</v>
      </c>
      <c r="E3" s="249" t="s">
        <v>1030</v>
      </c>
      <c r="F3" s="249" t="s">
        <v>1031</v>
      </c>
      <c r="G3" s="249" t="s">
        <v>1038</v>
      </c>
      <c r="J3" s="24"/>
    </row>
    <row r="4" spans="2:10">
      <c r="B4" s="252" t="s">
        <v>50</v>
      </c>
      <c r="C4" s="249" t="s">
        <v>1026</v>
      </c>
      <c r="D4" s="249" t="s">
        <v>59</v>
      </c>
      <c r="E4" s="249" t="s">
        <v>59</v>
      </c>
      <c r="F4" s="249" t="s">
        <v>59</v>
      </c>
      <c r="G4" s="249" t="s">
        <v>59</v>
      </c>
      <c r="J4" s="24"/>
    </row>
    <row r="5" spans="2:10">
      <c r="B5" s="252" t="s">
        <v>51</v>
      </c>
      <c r="C5" s="249" t="s">
        <v>1026</v>
      </c>
      <c r="D5" s="249" t="s">
        <v>1028</v>
      </c>
      <c r="E5" s="249" t="s">
        <v>59</v>
      </c>
      <c r="F5" s="249" t="s">
        <v>59</v>
      </c>
      <c r="G5" s="249" t="s">
        <v>59</v>
      </c>
      <c r="J5" s="24"/>
    </row>
    <row r="6" spans="2:10" ht="12.6" customHeight="1">
      <c r="B6" s="252" t="s">
        <v>52</v>
      </c>
      <c r="C6" s="249" t="s">
        <v>1026</v>
      </c>
      <c r="D6" s="249" t="s">
        <v>1029</v>
      </c>
      <c r="E6" s="249" t="s">
        <v>59</v>
      </c>
      <c r="F6" s="249" t="s">
        <v>59</v>
      </c>
      <c r="G6" s="249" t="s">
        <v>59</v>
      </c>
      <c r="J6" s="24"/>
    </row>
    <row r="7" spans="2:10" ht="34.5" customHeight="1">
      <c r="B7" s="252" t="s">
        <v>53</v>
      </c>
      <c r="C7" s="249" t="s">
        <v>1026</v>
      </c>
      <c r="D7" s="249" t="s">
        <v>1035</v>
      </c>
      <c r="E7" s="249" t="s">
        <v>59</v>
      </c>
      <c r="F7" s="249" t="s">
        <v>59</v>
      </c>
      <c r="G7" s="249" t="s">
        <v>1041</v>
      </c>
      <c r="J7" s="24"/>
    </row>
    <row r="8" spans="2:10">
      <c r="B8" s="250" t="s">
        <v>54</v>
      </c>
      <c r="C8" s="250">
        <v>1651.59</v>
      </c>
      <c r="D8" s="250">
        <v>17536.96</v>
      </c>
      <c r="E8" s="250">
        <v>6508.53</v>
      </c>
      <c r="F8" s="250">
        <v>6751.69</v>
      </c>
      <c r="G8" s="250">
        <v>67475.45</v>
      </c>
      <c r="J8" s="24"/>
    </row>
    <row r="9" spans="2:10">
      <c r="B9" s="252" t="s">
        <v>55</v>
      </c>
      <c r="C9" s="255" t="s">
        <v>1026</v>
      </c>
      <c r="D9" s="249" t="s">
        <v>59</v>
      </c>
      <c r="E9" s="249" t="s">
        <v>59</v>
      </c>
      <c r="F9" s="249" t="s">
        <v>59</v>
      </c>
      <c r="G9" s="249" t="s">
        <v>59</v>
      </c>
      <c r="J9" s="24"/>
    </row>
    <row r="10" spans="2:10">
      <c r="B10" s="252" t="s">
        <v>56</v>
      </c>
      <c r="C10" s="255" t="s">
        <v>1026</v>
      </c>
      <c r="D10" s="249" t="s">
        <v>59</v>
      </c>
      <c r="E10" s="249" t="s">
        <v>1034</v>
      </c>
      <c r="F10" s="249" t="s">
        <v>59</v>
      </c>
      <c r="G10" s="249" t="s">
        <v>59</v>
      </c>
      <c r="J10" s="24"/>
    </row>
    <row r="11" spans="2:10">
      <c r="B11" s="252" t="s">
        <v>57</v>
      </c>
      <c r="C11" s="255" t="s">
        <v>1026</v>
      </c>
      <c r="D11" s="249" t="s">
        <v>59</v>
      </c>
      <c r="E11" s="249" t="s">
        <v>59</v>
      </c>
      <c r="F11" s="249" t="s">
        <v>59</v>
      </c>
      <c r="G11" s="249" t="s">
        <v>59</v>
      </c>
      <c r="J11" s="24"/>
    </row>
    <row r="12" spans="2:10">
      <c r="B12" s="252" t="s">
        <v>53</v>
      </c>
      <c r="C12" s="255" t="s">
        <v>1026</v>
      </c>
      <c r="D12" s="249" t="s">
        <v>59</v>
      </c>
      <c r="E12" s="249" t="s">
        <v>59</v>
      </c>
      <c r="F12" s="249" t="s">
        <v>59</v>
      </c>
      <c r="G12" s="249" t="s">
        <v>59</v>
      </c>
      <c r="J12" s="24"/>
    </row>
    <row r="13" spans="2:10">
      <c r="B13" s="250" t="s">
        <v>54</v>
      </c>
      <c r="C13" s="256" t="s">
        <v>1026</v>
      </c>
      <c r="D13" s="250" t="s">
        <v>59</v>
      </c>
      <c r="E13" s="250">
        <v>4447.68</v>
      </c>
      <c r="F13" s="250" t="s">
        <v>59</v>
      </c>
      <c r="G13" s="250" t="s">
        <v>59</v>
      </c>
      <c r="J13" s="24"/>
    </row>
    <row r="14" spans="2:10">
      <c r="B14" s="252" t="s">
        <v>1022</v>
      </c>
      <c r="C14" s="249" t="s">
        <v>1033</v>
      </c>
      <c r="D14" s="249" t="s">
        <v>59</v>
      </c>
      <c r="E14" s="249" t="s">
        <v>1023</v>
      </c>
      <c r="F14" s="249" t="s">
        <v>59</v>
      </c>
      <c r="G14" s="249" t="s">
        <v>59</v>
      </c>
      <c r="J14" s="24"/>
    </row>
    <row r="15" spans="2:10">
      <c r="B15" s="252" t="s">
        <v>53</v>
      </c>
      <c r="C15" s="253" t="s">
        <v>1032</v>
      </c>
      <c r="D15" s="249" t="s">
        <v>59</v>
      </c>
      <c r="E15" s="249" t="s">
        <v>59</v>
      </c>
      <c r="F15" s="249" t="s">
        <v>59</v>
      </c>
      <c r="G15" s="249" t="s">
        <v>1024</v>
      </c>
      <c r="J15" s="24"/>
    </row>
    <row r="16" spans="2:10">
      <c r="B16" s="250" t="s">
        <v>54</v>
      </c>
      <c r="C16" s="254">
        <v>15000</v>
      </c>
      <c r="D16" s="250" t="s">
        <v>59</v>
      </c>
      <c r="E16" s="250">
        <v>5353.23</v>
      </c>
      <c r="F16" s="250" t="s">
        <v>59</v>
      </c>
      <c r="G16" s="250" t="s">
        <v>1025</v>
      </c>
      <c r="J16" s="24"/>
    </row>
    <row r="188" spans="5:16" s="21" customFormat="1">
      <c r="E188" s="22"/>
      <c r="K188" s="25"/>
      <c r="L188" s="25"/>
      <c r="M188" s="25"/>
      <c r="N188" s="25"/>
      <c r="O188" s="25"/>
      <c r="P188" s="25"/>
    </row>
    <row r="189" spans="5:16" s="21" customFormat="1">
      <c r="E189" s="22"/>
      <c r="K189" s="25"/>
      <c r="L189" s="25"/>
      <c r="M189" s="25"/>
      <c r="N189" s="25"/>
      <c r="O189" s="25"/>
      <c r="P189" s="25"/>
    </row>
    <row r="190" spans="5:16" s="21" customFormat="1">
      <c r="E190" s="22"/>
      <c r="K190" s="25"/>
      <c r="L190" s="25"/>
      <c r="M190" s="25"/>
      <c r="N190" s="25"/>
      <c r="O190" s="25"/>
      <c r="P190" s="25"/>
    </row>
    <row r="191" spans="5:16" s="21" customFormat="1">
      <c r="E191" s="22"/>
      <c r="K191" s="25"/>
      <c r="L191" s="25"/>
      <c r="M191" s="25"/>
      <c r="N191" s="25"/>
      <c r="O191" s="25"/>
      <c r="P191" s="25"/>
    </row>
    <row r="192" spans="5:16" s="21" customFormat="1">
      <c r="E192" s="22"/>
      <c r="K192" s="25"/>
      <c r="L192" s="25"/>
      <c r="M192" s="25"/>
      <c r="N192" s="25"/>
      <c r="O192" s="25"/>
      <c r="P192" s="25"/>
    </row>
    <row r="193" spans="5:16" s="21" customFormat="1">
      <c r="E193" s="22"/>
      <c r="K193" s="25"/>
      <c r="L193" s="25"/>
      <c r="M193" s="25"/>
      <c r="N193" s="25"/>
      <c r="O193" s="25"/>
      <c r="P193" s="25"/>
    </row>
    <row r="194" spans="5:16" s="21" customFormat="1">
      <c r="E194" s="22"/>
      <c r="K194" s="25"/>
      <c r="L194" s="25"/>
      <c r="M194" s="25"/>
      <c r="N194" s="25"/>
      <c r="O194" s="25"/>
      <c r="P194" s="25"/>
    </row>
    <row r="195" spans="5:16" s="21" customFormat="1">
      <c r="E195" s="22"/>
      <c r="K195" s="25"/>
      <c r="L195" s="25"/>
      <c r="M195" s="25"/>
      <c r="N195" s="25"/>
      <c r="O195" s="25"/>
      <c r="P195" s="25"/>
    </row>
    <row r="196" spans="5:16" s="21" customFormat="1">
      <c r="E196" s="22"/>
      <c r="K196" s="25"/>
      <c r="L196" s="25"/>
      <c r="M196" s="25"/>
      <c r="N196" s="25"/>
      <c r="O196" s="25"/>
      <c r="P196" s="25"/>
    </row>
    <row r="197" spans="5:16" s="21" customFormat="1">
      <c r="E197" s="22"/>
      <c r="K197" s="25"/>
      <c r="L197" s="25"/>
      <c r="M197" s="25"/>
      <c r="N197" s="25"/>
      <c r="O197" s="25"/>
      <c r="P197" s="25"/>
    </row>
    <row r="198" spans="5:16" s="21" customFormat="1">
      <c r="E198" s="22"/>
      <c r="K198" s="25"/>
      <c r="L198" s="25"/>
      <c r="M198" s="25"/>
      <c r="N198" s="25"/>
      <c r="O198" s="25"/>
      <c r="P198" s="25"/>
    </row>
    <row r="199" spans="5:16" s="21" customFormat="1">
      <c r="E199" s="22"/>
      <c r="K199" s="25"/>
      <c r="L199" s="25"/>
      <c r="M199" s="25"/>
      <c r="N199" s="25"/>
      <c r="O199" s="25"/>
      <c r="P199" s="25"/>
    </row>
    <row r="200" spans="5:16" s="21" customFormat="1">
      <c r="E200" s="22"/>
      <c r="K200" s="25"/>
      <c r="L200" s="25"/>
      <c r="M200" s="25"/>
      <c r="N200" s="25"/>
      <c r="O200" s="25"/>
      <c r="P200" s="25"/>
    </row>
    <row r="201" spans="5:16" s="21" customFormat="1">
      <c r="E201" s="22"/>
      <c r="K201" s="25"/>
      <c r="L201" s="25"/>
      <c r="M201" s="25"/>
      <c r="N201" s="25"/>
      <c r="O201" s="25"/>
      <c r="P201" s="25"/>
    </row>
    <row r="202" spans="5:16" s="21" customFormat="1">
      <c r="E202" s="22"/>
      <c r="K202" s="25"/>
      <c r="L202" s="25"/>
      <c r="M202" s="25"/>
      <c r="N202" s="25"/>
      <c r="O202" s="25"/>
      <c r="P202" s="25"/>
    </row>
    <row r="203" spans="5:16" s="21" customFormat="1">
      <c r="E203" s="22"/>
      <c r="K203" s="25"/>
      <c r="L203" s="25"/>
      <c r="M203" s="25"/>
      <c r="N203" s="25"/>
      <c r="O203" s="25"/>
      <c r="P203" s="25"/>
    </row>
    <row r="204" spans="5:16" s="21" customFormat="1">
      <c r="E204" s="22"/>
      <c r="K204" s="25"/>
      <c r="L204" s="25"/>
      <c r="M204" s="25"/>
      <c r="N204" s="25"/>
      <c r="O204" s="25"/>
      <c r="P204" s="25"/>
    </row>
    <row r="205" spans="5:16" s="21" customFormat="1">
      <c r="E205" s="22"/>
      <c r="K205" s="25"/>
      <c r="L205" s="25"/>
      <c r="M205" s="25"/>
      <c r="N205" s="25"/>
      <c r="O205" s="25"/>
      <c r="P205" s="25"/>
    </row>
    <row r="206" spans="5:16" s="21" customFormat="1">
      <c r="E206" s="22"/>
      <c r="K206" s="25"/>
      <c r="L206" s="25"/>
      <c r="M206" s="25"/>
      <c r="N206" s="25"/>
      <c r="O206" s="25"/>
      <c r="P206" s="25"/>
    </row>
    <row r="207" spans="5:16" s="21" customFormat="1">
      <c r="E207" s="22"/>
      <c r="K207" s="25"/>
      <c r="L207" s="25"/>
      <c r="M207" s="25"/>
      <c r="N207" s="25"/>
      <c r="O207" s="25"/>
      <c r="P207" s="25"/>
    </row>
    <row r="208" spans="5:16" s="21" customFormat="1">
      <c r="E208" s="22"/>
      <c r="K208" s="25"/>
      <c r="L208" s="25"/>
      <c r="M208" s="25"/>
      <c r="N208" s="25"/>
      <c r="O208" s="25"/>
      <c r="P208" s="25"/>
    </row>
    <row r="209" spans="5:16" s="21" customFormat="1">
      <c r="E209" s="22"/>
      <c r="K209" s="25"/>
      <c r="L209" s="25"/>
      <c r="M209" s="25"/>
      <c r="N209" s="25"/>
      <c r="O209" s="25"/>
      <c r="P209" s="25"/>
    </row>
    <row r="210" spans="5:16" s="21" customFormat="1">
      <c r="E210" s="22"/>
      <c r="K210" s="25"/>
      <c r="L210" s="25"/>
      <c r="M210" s="25"/>
      <c r="N210" s="25"/>
      <c r="O210" s="25"/>
      <c r="P210" s="25"/>
    </row>
    <row r="211" spans="5:16" s="21" customFormat="1">
      <c r="E211" s="22"/>
      <c r="K211" s="25"/>
      <c r="L211" s="25"/>
      <c r="M211" s="25"/>
      <c r="N211" s="25"/>
      <c r="O211" s="25"/>
      <c r="P211" s="25"/>
    </row>
    <row r="212" spans="5:16" s="21" customFormat="1">
      <c r="E212" s="22"/>
      <c r="K212" s="25"/>
      <c r="L212" s="25"/>
      <c r="M212" s="25"/>
      <c r="N212" s="25"/>
      <c r="O212" s="25"/>
      <c r="P212" s="25"/>
    </row>
    <row r="213" spans="5:16" s="21" customFormat="1">
      <c r="E213" s="22"/>
      <c r="K213" s="25"/>
      <c r="L213" s="25"/>
      <c r="M213" s="25"/>
      <c r="N213" s="25"/>
      <c r="O213" s="25"/>
      <c r="P213" s="25"/>
    </row>
    <row r="214" spans="5:16" s="21" customFormat="1">
      <c r="E214" s="22"/>
      <c r="K214" s="25"/>
      <c r="L214" s="25"/>
      <c r="M214" s="25"/>
      <c r="N214" s="25"/>
      <c r="O214" s="25"/>
      <c r="P214" s="25"/>
    </row>
    <row r="215" spans="5:16" s="21" customFormat="1">
      <c r="E215" s="22"/>
      <c r="K215" s="25"/>
      <c r="L215" s="25"/>
      <c r="M215" s="25"/>
      <c r="N215" s="25"/>
      <c r="O215" s="25"/>
      <c r="P215" s="25"/>
    </row>
    <row r="216" spans="5:16" s="21" customFormat="1">
      <c r="E216" s="22"/>
      <c r="K216" s="25"/>
      <c r="L216" s="25"/>
      <c r="M216" s="25"/>
      <c r="N216" s="25"/>
      <c r="O216" s="25"/>
      <c r="P216" s="25"/>
    </row>
    <row r="217" spans="5:16" s="21" customFormat="1">
      <c r="E217" s="22"/>
      <c r="K217" s="25"/>
      <c r="L217" s="25"/>
      <c r="M217" s="25"/>
      <c r="N217" s="25"/>
      <c r="O217" s="25"/>
      <c r="P217" s="25"/>
    </row>
    <row r="218" spans="5:16" s="21" customFormat="1">
      <c r="E218" s="22"/>
      <c r="K218" s="25"/>
      <c r="L218" s="25"/>
      <c r="M218" s="25"/>
      <c r="N218" s="25"/>
      <c r="O218" s="25"/>
      <c r="P218" s="25"/>
    </row>
    <row r="219" spans="5:16" s="21" customFormat="1">
      <c r="E219" s="22"/>
      <c r="K219" s="25"/>
      <c r="L219" s="25"/>
      <c r="M219" s="25"/>
      <c r="N219" s="25"/>
      <c r="O219" s="25"/>
      <c r="P219" s="25"/>
    </row>
    <row r="220" spans="5:16" s="21" customFormat="1">
      <c r="E220" s="22"/>
      <c r="K220" s="25"/>
      <c r="L220" s="25"/>
      <c r="M220" s="25"/>
      <c r="N220" s="25"/>
      <c r="O220" s="25"/>
      <c r="P220" s="25"/>
    </row>
    <row r="221" spans="5:16" s="21" customFormat="1">
      <c r="E221" s="22"/>
      <c r="K221" s="25"/>
      <c r="L221" s="25"/>
      <c r="M221" s="25"/>
      <c r="N221" s="25"/>
      <c r="O221" s="25"/>
      <c r="P221" s="25"/>
    </row>
    <row r="222" spans="5:16" s="21" customFormat="1">
      <c r="E222" s="22"/>
      <c r="K222" s="25"/>
      <c r="L222" s="25"/>
      <c r="M222" s="25"/>
      <c r="N222" s="25"/>
      <c r="O222" s="25"/>
      <c r="P222" s="25"/>
    </row>
    <row r="223" spans="5:16" s="21" customFormat="1">
      <c r="E223" s="22"/>
      <c r="K223" s="25"/>
      <c r="L223" s="25"/>
      <c r="M223" s="25"/>
      <c r="N223" s="25"/>
      <c r="O223" s="25"/>
      <c r="P223" s="25"/>
    </row>
    <row r="224" spans="5:16" s="21" customFormat="1">
      <c r="E224" s="22"/>
      <c r="K224" s="25"/>
      <c r="L224" s="25"/>
      <c r="M224" s="25"/>
      <c r="N224" s="25"/>
      <c r="O224" s="25"/>
      <c r="P224" s="25"/>
    </row>
    <row r="225" spans="5:16" s="21" customFormat="1">
      <c r="E225" s="22"/>
      <c r="K225" s="25"/>
      <c r="L225" s="25"/>
      <c r="M225" s="25"/>
      <c r="N225" s="25"/>
      <c r="O225" s="25"/>
      <c r="P225" s="25"/>
    </row>
    <row r="226" spans="5:16" s="21" customFormat="1">
      <c r="E226" s="22"/>
      <c r="K226" s="25"/>
      <c r="L226" s="25"/>
      <c r="M226" s="25"/>
      <c r="N226" s="25"/>
      <c r="O226" s="25"/>
      <c r="P226" s="25"/>
    </row>
    <row r="227" spans="5:16" s="21" customFormat="1">
      <c r="E227" s="22"/>
      <c r="K227" s="25"/>
      <c r="L227" s="25"/>
      <c r="M227" s="25"/>
      <c r="N227" s="25"/>
      <c r="O227" s="25"/>
      <c r="P227" s="25"/>
    </row>
    <row r="228" spans="5:16" s="21" customFormat="1">
      <c r="E228" s="22"/>
      <c r="K228" s="25"/>
      <c r="L228" s="25"/>
      <c r="M228" s="25"/>
      <c r="N228" s="25"/>
      <c r="O228" s="25"/>
      <c r="P228" s="25"/>
    </row>
    <row r="229" spans="5:16" s="21" customFormat="1">
      <c r="E229" s="22"/>
      <c r="K229" s="25"/>
      <c r="L229" s="25"/>
      <c r="M229" s="25"/>
      <c r="N229" s="25"/>
      <c r="O229" s="25"/>
      <c r="P229" s="25"/>
    </row>
    <row r="230" spans="5:16" s="21" customFormat="1">
      <c r="E230" s="22"/>
      <c r="K230" s="25"/>
      <c r="L230" s="25"/>
      <c r="M230" s="25"/>
      <c r="N230" s="25"/>
      <c r="O230" s="25"/>
      <c r="P230" s="25"/>
    </row>
    <row r="231" spans="5:16" s="21" customFormat="1">
      <c r="E231" s="22"/>
      <c r="K231" s="25"/>
      <c r="L231" s="25"/>
      <c r="M231" s="25"/>
      <c r="N231" s="25"/>
      <c r="O231" s="25"/>
      <c r="P231" s="25"/>
    </row>
    <row r="232" spans="5:16" s="21" customFormat="1">
      <c r="E232" s="22"/>
      <c r="K232" s="25"/>
      <c r="L232" s="25"/>
      <c r="M232" s="25"/>
      <c r="N232" s="25"/>
      <c r="O232" s="25"/>
      <c r="P232" s="25"/>
    </row>
    <row r="233" spans="5:16" s="21" customFormat="1">
      <c r="E233" s="22"/>
      <c r="K233" s="25"/>
      <c r="L233" s="25"/>
      <c r="M233" s="25"/>
      <c r="N233" s="25"/>
      <c r="O233" s="25"/>
      <c r="P233" s="25"/>
    </row>
    <row r="234" spans="5:16" s="21" customFormat="1">
      <c r="E234" s="22"/>
      <c r="K234" s="25"/>
      <c r="L234" s="25"/>
      <c r="M234" s="25"/>
      <c r="N234" s="25"/>
      <c r="O234" s="25"/>
      <c r="P234" s="25"/>
    </row>
    <row r="235" spans="5:16" s="21" customFormat="1">
      <c r="E235" s="22"/>
      <c r="K235" s="25"/>
      <c r="L235" s="25"/>
      <c r="M235" s="25"/>
      <c r="N235" s="25"/>
      <c r="O235" s="25"/>
      <c r="P235" s="25"/>
    </row>
    <row r="236" spans="5:16" s="21" customFormat="1">
      <c r="E236" s="22"/>
      <c r="K236" s="25"/>
      <c r="L236" s="25"/>
      <c r="M236" s="25"/>
      <c r="N236" s="25"/>
      <c r="O236" s="25"/>
      <c r="P236" s="25"/>
    </row>
    <row r="237" spans="5:16" s="21" customFormat="1">
      <c r="E237" s="22"/>
      <c r="K237" s="25"/>
      <c r="L237" s="25"/>
      <c r="M237" s="25"/>
      <c r="N237" s="25"/>
      <c r="O237" s="25"/>
      <c r="P237" s="25"/>
    </row>
    <row r="238" spans="5:16" s="21" customFormat="1">
      <c r="E238" s="22"/>
      <c r="K238" s="25"/>
      <c r="L238" s="25"/>
      <c r="M238" s="25"/>
      <c r="N238" s="25"/>
      <c r="O238" s="25"/>
      <c r="P238" s="25"/>
    </row>
    <row r="239" spans="5:16" s="21" customFormat="1">
      <c r="E239" s="22"/>
      <c r="K239" s="25"/>
      <c r="L239" s="25"/>
      <c r="M239" s="25"/>
      <c r="N239" s="25"/>
      <c r="O239" s="25"/>
      <c r="P239" s="25"/>
    </row>
    <row r="240" spans="5:16" s="21" customFormat="1">
      <c r="E240" s="22"/>
      <c r="K240" s="25"/>
      <c r="L240" s="25"/>
      <c r="M240" s="25"/>
      <c r="N240" s="25"/>
      <c r="O240" s="25"/>
      <c r="P240" s="25"/>
    </row>
    <row r="241" spans="5:16" s="21" customFormat="1">
      <c r="E241" s="22"/>
      <c r="K241" s="25"/>
      <c r="L241" s="25"/>
      <c r="M241" s="25"/>
      <c r="N241" s="25"/>
      <c r="O241" s="25"/>
      <c r="P241" s="25"/>
    </row>
    <row r="242" spans="5:16" s="21" customFormat="1">
      <c r="E242" s="22"/>
      <c r="K242" s="25"/>
      <c r="L242" s="25"/>
      <c r="M242" s="25"/>
      <c r="N242" s="25"/>
      <c r="O242" s="25"/>
      <c r="P242" s="25"/>
    </row>
    <row r="243" spans="5:16" s="21" customFormat="1">
      <c r="E243" s="22"/>
      <c r="K243" s="25"/>
      <c r="L243" s="25"/>
      <c r="M243" s="25"/>
      <c r="N243" s="25"/>
      <c r="O243" s="25"/>
      <c r="P243" s="25"/>
    </row>
    <row r="244" spans="5:16" s="21" customFormat="1">
      <c r="E244" s="22"/>
      <c r="K244" s="25"/>
      <c r="L244" s="25"/>
      <c r="M244" s="25"/>
      <c r="N244" s="25"/>
      <c r="O244" s="25"/>
      <c r="P244" s="25"/>
    </row>
    <row r="245" spans="5:16" s="21" customFormat="1">
      <c r="E245" s="22"/>
      <c r="K245" s="25"/>
      <c r="L245" s="25"/>
      <c r="M245" s="25"/>
      <c r="N245" s="25"/>
      <c r="O245" s="25"/>
      <c r="P245" s="25"/>
    </row>
    <row r="246" spans="5:16" s="21" customFormat="1">
      <c r="E246" s="22"/>
      <c r="K246" s="25"/>
      <c r="L246" s="25"/>
      <c r="M246" s="25"/>
      <c r="N246" s="25"/>
      <c r="O246" s="25"/>
      <c r="P246" s="25"/>
    </row>
    <row r="247" spans="5:16" s="21" customFormat="1">
      <c r="E247" s="22"/>
      <c r="K247" s="25"/>
      <c r="L247" s="25"/>
      <c r="M247" s="25"/>
      <c r="N247" s="25"/>
      <c r="O247" s="25"/>
      <c r="P247" s="25"/>
    </row>
    <row r="248" spans="5:16" s="21" customFormat="1">
      <c r="E248" s="22"/>
      <c r="K248" s="25"/>
      <c r="L248" s="25"/>
      <c r="M248" s="25"/>
      <c r="N248" s="25"/>
      <c r="O248" s="25"/>
      <c r="P248" s="25"/>
    </row>
    <row r="249" spans="5:16" s="21" customFormat="1">
      <c r="E249" s="22"/>
      <c r="K249" s="25"/>
      <c r="L249" s="25"/>
      <c r="M249" s="25"/>
      <c r="N249" s="25"/>
      <c r="O249" s="25"/>
      <c r="P249" s="25"/>
    </row>
    <row r="250" spans="5:16" s="21" customFormat="1">
      <c r="E250" s="22"/>
      <c r="K250" s="25"/>
      <c r="L250" s="25"/>
      <c r="M250" s="25"/>
      <c r="N250" s="25"/>
      <c r="O250" s="25"/>
      <c r="P250" s="25"/>
    </row>
    <row r="251" spans="5:16" s="21" customFormat="1">
      <c r="E251" s="22"/>
      <c r="K251" s="25"/>
      <c r="L251" s="25"/>
      <c r="M251" s="25"/>
      <c r="N251" s="25"/>
      <c r="O251" s="25"/>
      <c r="P251" s="25"/>
    </row>
    <row r="252" spans="5:16" s="21" customFormat="1">
      <c r="E252" s="22"/>
      <c r="K252" s="25"/>
      <c r="L252" s="25"/>
      <c r="M252" s="25"/>
      <c r="N252" s="25"/>
      <c r="O252" s="25"/>
      <c r="P252" s="25"/>
    </row>
    <row r="253" spans="5:16" s="21" customFormat="1">
      <c r="E253" s="22"/>
      <c r="K253" s="25"/>
      <c r="L253" s="25"/>
      <c r="M253" s="25"/>
      <c r="N253" s="25"/>
      <c r="O253" s="25"/>
      <c r="P253" s="25"/>
    </row>
    <row r="254" spans="5:16" s="21" customFormat="1">
      <c r="E254" s="22"/>
      <c r="K254" s="25"/>
      <c r="L254" s="25"/>
      <c r="M254" s="25"/>
      <c r="N254" s="25"/>
      <c r="O254" s="25"/>
      <c r="P254" s="25"/>
    </row>
    <row r="255" spans="5:16" s="21" customFormat="1">
      <c r="E255" s="22"/>
      <c r="K255" s="25"/>
      <c r="L255" s="25"/>
      <c r="M255" s="25"/>
      <c r="N255" s="25"/>
      <c r="O255" s="25"/>
      <c r="P255" s="25"/>
    </row>
    <row r="256" spans="5:16" s="21" customFormat="1">
      <c r="E256" s="22"/>
      <c r="K256" s="25"/>
      <c r="L256" s="25"/>
      <c r="M256" s="25"/>
      <c r="N256" s="25"/>
      <c r="O256" s="25"/>
      <c r="P256" s="25"/>
    </row>
    <row r="257" spans="5:16" s="21" customFormat="1">
      <c r="E257" s="22"/>
      <c r="K257" s="25"/>
      <c r="L257" s="25"/>
      <c r="M257" s="25"/>
      <c r="N257" s="25"/>
      <c r="O257" s="25"/>
      <c r="P257" s="25"/>
    </row>
    <row r="258" spans="5:16" s="21" customFormat="1">
      <c r="E258" s="22"/>
      <c r="K258" s="25"/>
      <c r="L258" s="25"/>
      <c r="M258" s="25"/>
      <c r="N258" s="25"/>
      <c r="O258" s="25"/>
      <c r="P258" s="25"/>
    </row>
    <row r="259" spans="5:16" s="21" customFormat="1">
      <c r="E259" s="22"/>
      <c r="K259" s="25"/>
      <c r="L259" s="25"/>
      <c r="M259" s="25"/>
      <c r="N259" s="25"/>
      <c r="O259" s="25"/>
      <c r="P259" s="25"/>
    </row>
    <row r="260" spans="5:16" s="21" customFormat="1">
      <c r="E260" s="22"/>
      <c r="K260" s="25"/>
      <c r="L260" s="25"/>
      <c r="M260" s="25"/>
      <c r="N260" s="25"/>
      <c r="O260" s="25"/>
      <c r="P260" s="25"/>
    </row>
    <row r="261" spans="5:16" s="21" customFormat="1">
      <c r="E261" s="22"/>
      <c r="K261" s="25"/>
      <c r="L261" s="25"/>
      <c r="M261" s="25"/>
      <c r="N261" s="25"/>
      <c r="O261" s="25"/>
      <c r="P261" s="25"/>
    </row>
    <row r="262" spans="5:16" s="21" customFormat="1">
      <c r="E262" s="22"/>
      <c r="K262" s="25"/>
      <c r="L262" s="25"/>
      <c r="M262" s="25"/>
      <c r="N262" s="25"/>
      <c r="O262" s="25"/>
      <c r="P262" s="25"/>
    </row>
    <row r="263" spans="5:16" s="21" customFormat="1">
      <c r="E263" s="22"/>
      <c r="K263" s="25"/>
      <c r="L263" s="25"/>
      <c r="M263" s="25"/>
      <c r="N263" s="25"/>
      <c r="O263" s="25"/>
      <c r="P263" s="25"/>
    </row>
    <row r="264" spans="5:16" s="21" customFormat="1">
      <c r="E264" s="22"/>
      <c r="K264" s="25"/>
      <c r="L264" s="25"/>
      <c r="M264" s="25"/>
      <c r="N264" s="25"/>
      <c r="O264" s="25"/>
      <c r="P264" s="25"/>
    </row>
    <row r="265" spans="5:16" s="21" customFormat="1">
      <c r="E265" s="22"/>
      <c r="K265" s="25"/>
      <c r="L265" s="25"/>
      <c r="M265" s="25"/>
      <c r="N265" s="25"/>
      <c r="O265" s="25"/>
      <c r="P265" s="25"/>
    </row>
    <row r="266" spans="5:16" s="21" customFormat="1">
      <c r="E266" s="22"/>
      <c r="K266" s="25"/>
      <c r="L266" s="25"/>
      <c r="M266" s="25"/>
      <c r="N266" s="25"/>
      <c r="O266" s="25"/>
      <c r="P266" s="25"/>
    </row>
    <row r="267" spans="5:16" s="21" customFormat="1">
      <c r="E267" s="22"/>
      <c r="K267" s="25"/>
      <c r="L267" s="25"/>
      <c r="M267" s="25"/>
      <c r="N267" s="25"/>
      <c r="O267" s="25"/>
      <c r="P267" s="25"/>
    </row>
    <row r="268" spans="5:16" s="21" customFormat="1">
      <c r="E268" s="22"/>
      <c r="K268" s="25"/>
      <c r="L268" s="25"/>
      <c r="M268" s="25"/>
      <c r="N268" s="25"/>
      <c r="O268" s="25"/>
      <c r="P268" s="25"/>
    </row>
    <row r="269" spans="5:16" s="21" customFormat="1">
      <c r="E269" s="22"/>
      <c r="K269" s="25"/>
      <c r="L269" s="25"/>
      <c r="M269" s="25"/>
      <c r="N269" s="25"/>
      <c r="O269" s="25"/>
      <c r="P269" s="25"/>
    </row>
    <row r="270" spans="5:16" s="21" customFormat="1">
      <c r="E270" s="22"/>
      <c r="K270" s="25"/>
      <c r="L270" s="25"/>
      <c r="M270" s="25"/>
      <c r="N270" s="25"/>
      <c r="O270" s="25"/>
      <c r="P270" s="25"/>
    </row>
    <row r="271" spans="5:16" s="21" customFormat="1">
      <c r="E271" s="22"/>
      <c r="K271" s="25"/>
      <c r="L271" s="25"/>
      <c r="M271" s="25"/>
      <c r="N271" s="25"/>
      <c r="O271" s="25"/>
      <c r="P271" s="25"/>
    </row>
    <row r="272" spans="5:16" s="21" customFormat="1">
      <c r="E272" s="22"/>
      <c r="K272" s="25"/>
      <c r="L272" s="25"/>
      <c r="M272" s="25"/>
      <c r="N272" s="25"/>
      <c r="O272" s="25"/>
      <c r="P272" s="25"/>
    </row>
    <row r="273" spans="5:16" s="21" customFormat="1">
      <c r="E273" s="22"/>
      <c r="K273" s="25"/>
      <c r="L273" s="25"/>
      <c r="M273" s="25"/>
      <c r="N273" s="25"/>
      <c r="O273" s="25"/>
      <c r="P273" s="25"/>
    </row>
    <row r="274" spans="5:16" s="21" customFormat="1">
      <c r="E274" s="22"/>
      <c r="K274" s="25"/>
      <c r="L274" s="25"/>
      <c r="M274" s="25"/>
      <c r="N274" s="25"/>
      <c r="O274" s="25"/>
      <c r="P274" s="25"/>
    </row>
    <row r="275" spans="5:16" s="21" customFormat="1">
      <c r="E275" s="22"/>
      <c r="K275" s="25"/>
      <c r="L275" s="25"/>
      <c r="M275" s="25"/>
      <c r="N275" s="25"/>
      <c r="O275" s="25"/>
      <c r="P275" s="25"/>
    </row>
    <row r="276" spans="5:16" s="21" customFormat="1">
      <c r="E276" s="22"/>
      <c r="K276" s="25"/>
      <c r="L276" s="25"/>
      <c r="M276" s="25"/>
      <c r="N276" s="25"/>
      <c r="O276" s="25"/>
      <c r="P276" s="25"/>
    </row>
    <row r="277" spans="5:16" s="21" customFormat="1">
      <c r="E277" s="22"/>
      <c r="K277" s="25"/>
      <c r="L277" s="25"/>
      <c r="M277" s="25"/>
      <c r="N277" s="25"/>
      <c r="O277" s="25"/>
      <c r="P277" s="25"/>
    </row>
    <row r="278" spans="5:16" s="21" customFormat="1">
      <c r="E278" s="22"/>
      <c r="K278" s="25"/>
      <c r="L278" s="25"/>
      <c r="M278" s="25"/>
      <c r="N278" s="25"/>
      <c r="O278" s="25"/>
      <c r="P278" s="25"/>
    </row>
    <row r="279" spans="5:16" s="21" customFormat="1">
      <c r="E279" s="22"/>
      <c r="K279" s="25"/>
      <c r="L279" s="25"/>
      <c r="M279" s="25"/>
      <c r="N279" s="25"/>
      <c r="O279" s="25"/>
      <c r="P279" s="25"/>
    </row>
    <row r="280" spans="5:16" s="21" customFormat="1">
      <c r="E280" s="22"/>
      <c r="K280" s="25"/>
      <c r="L280" s="25"/>
      <c r="M280" s="25"/>
      <c r="N280" s="25"/>
      <c r="O280" s="25"/>
      <c r="P280" s="25"/>
    </row>
    <row r="281" spans="5:16" s="21" customFormat="1">
      <c r="E281" s="22"/>
      <c r="K281" s="25"/>
      <c r="L281" s="25"/>
      <c r="M281" s="25"/>
      <c r="N281" s="25"/>
      <c r="O281" s="25"/>
      <c r="P281" s="25"/>
    </row>
    <row r="282" spans="5:16" s="21" customFormat="1">
      <c r="E282" s="22"/>
      <c r="K282" s="25"/>
      <c r="L282" s="25"/>
      <c r="M282" s="25"/>
      <c r="N282" s="25"/>
      <c r="O282" s="25"/>
      <c r="P282" s="25"/>
    </row>
    <row r="283" spans="5:16" s="21" customFormat="1">
      <c r="E283" s="22"/>
      <c r="K283" s="25"/>
      <c r="L283" s="25"/>
      <c r="M283" s="25"/>
      <c r="N283" s="25"/>
      <c r="O283" s="25"/>
      <c r="P283" s="25"/>
    </row>
    <row r="284" spans="5:16" s="21" customFormat="1">
      <c r="E284" s="22"/>
      <c r="K284" s="25"/>
      <c r="L284" s="25"/>
      <c r="M284" s="25"/>
      <c r="N284" s="25"/>
      <c r="O284" s="25"/>
      <c r="P284" s="25"/>
    </row>
    <row r="285" spans="5:16" s="21" customFormat="1">
      <c r="E285" s="22"/>
      <c r="K285" s="25"/>
      <c r="L285" s="25"/>
      <c r="M285" s="25"/>
      <c r="N285" s="25"/>
      <c r="O285" s="25"/>
      <c r="P285" s="25"/>
    </row>
    <row r="286" spans="5:16" s="21" customFormat="1">
      <c r="E286" s="22"/>
      <c r="K286" s="25"/>
      <c r="L286" s="25"/>
      <c r="M286" s="25"/>
      <c r="N286" s="25"/>
      <c r="O286" s="25"/>
      <c r="P286" s="25"/>
    </row>
    <row r="287" spans="5:16" s="21" customFormat="1">
      <c r="E287" s="22"/>
      <c r="K287" s="25"/>
      <c r="L287" s="25"/>
      <c r="M287" s="25"/>
      <c r="N287" s="25"/>
      <c r="O287" s="25"/>
      <c r="P287" s="25"/>
    </row>
    <row r="288" spans="5:16" s="21" customFormat="1">
      <c r="E288" s="22"/>
      <c r="K288" s="25"/>
      <c r="L288" s="25"/>
      <c r="M288" s="25"/>
      <c r="N288" s="25"/>
      <c r="O288" s="25"/>
      <c r="P288" s="25"/>
    </row>
    <row r="289" spans="5:16" s="21" customFormat="1">
      <c r="E289" s="22"/>
      <c r="K289" s="25"/>
      <c r="L289" s="25"/>
      <c r="M289" s="25"/>
      <c r="N289" s="25"/>
      <c r="O289" s="25"/>
      <c r="P289" s="25"/>
    </row>
    <row r="290" spans="5:16" s="21" customFormat="1">
      <c r="E290" s="22"/>
      <c r="K290" s="25"/>
      <c r="L290" s="25"/>
      <c r="M290" s="25"/>
      <c r="N290" s="25"/>
      <c r="O290" s="25"/>
      <c r="P290" s="25"/>
    </row>
    <row r="291" spans="5:16" s="21" customFormat="1">
      <c r="E291" s="22"/>
      <c r="K291" s="25"/>
      <c r="L291" s="25"/>
      <c r="M291" s="25"/>
      <c r="N291" s="25"/>
      <c r="O291" s="25"/>
      <c r="P291" s="25"/>
    </row>
    <row r="292" spans="5:16" s="21" customFormat="1">
      <c r="E292" s="22"/>
      <c r="K292" s="25"/>
      <c r="L292" s="25"/>
      <c r="M292" s="25"/>
      <c r="N292" s="25"/>
      <c r="O292" s="25"/>
      <c r="P292" s="25"/>
    </row>
    <row r="293" spans="5:16" s="21" customFormat="1">
      <c r="E293" s="22"/>
      <c r="K293" s="25"/>
      <c r="L293" s="25"/>
      <c r="M293" s="25"/>
      <c r="N293" s="25"/>
      <c r="O293" s="25"/>
      <c r="P293" s="25"/>
    </row>
    <row r="294" spans="5:16" s="21" customFormat="1">
      <c r="E294" s="22"/>
      <c r="K294" s="25"/>
      <c r="L294" s="25"/>
      <c r="M294" s="25"/>
      <c r="N294" s="25"/>
      <c r="O294" s="25"/>
      <c r="P294" s="25"/>
    </row>
    <row r="295" spans="5:16" s="21" customFormat="1">
      <c r="E295" s="22"/>
      <c r="K295" s="25"/>
      <c r="L295" s="25"/>
      <c r="M295" s="25"/>
      <c r="N295" s="25"/>
      <c r="O295" s="25"/>
      <c r="P295" s="25"/>
    </row>
    <row r="296" spans="5:16" s="21" customFormat="1">
      <c r="E296" s="22"/>
      <c r="K296" s="25"/>
      <c r="L296" s="25"/>
      <c r="M296" s="25"/>
      <c r="N296" s="25"/>
      <c r="O296" s="25"/>
      <c r="P296" s="25"/>
    </row>
    <row r="297" spans="5:16" s="21" customFormat="1">
      <c r="E297" s="22"/>
      <c r="K297" s="25"/>
      <c r="L297" s="25"/>
      <c r="M297" s="25"/>
      <c r="N297" s="25"/>
      <c r="O297" s="25"/>
      <c r="P297" s="25"/>
    </row>
    <row r="298" spans="5:16" s="21" customFormat="1">
      <c r="E298" s="22"/>
      <c r="K298" s="25"/>
      <c r="L298" s="25"/>
      <c r="M298" s="25"/>
      <c r="N298" s="25"/>
      <c r="O298" s="25"/>
      <c r="P298" s="25"/>
    </row>
    <row r="299" spans="5:16" s="21" customFormat="1">
      <c r="E299" s="22"/>
      <c r="K299" s="25"/>
      <c r="L299" s="25"/>
      <c r="M299" s="25"/>
      <c r="N299" s="25"/>
      <c r="O299" s="25"/>
      <c r="P299" s="25"/>
    </row>
    <row r="300" spans="5:16" s="21" customFormat="1">
      <c r="E300" s="22"/>
      <c r="K300" s="25"/>
      <c r="L300" s="25"/>
      <c r="M300" s="25"/>
      <c r="N300" s="25"/>
      <c r="O300" s="25"/>
      <c r="P300" s="25"/>
    </row>
    <row r="301" spans="5:16" s="21" customFormat="1">
      <c r="E301" s="22"/>
      <c r="K301" s="25"/>
      <c r="L301" s="25"/>
      <c r="M301" s="25"/>
      <c r="N301" s="25"/>
      <c r="O301" s="25"/>
      <c r="P301" s="25"/>
    </row>
    <row r="302" spans="5:16" s="21" customFormat="1">
      <c r="E302" s="22"/>
      <c r="K302" s="25"/>
      <c r="L302" s="25"/>
      <c r="M302" s="25"/>
      <c r="N302" s="25"/>
      <c r="O302" s="25"/>
      <c r="P302" s="25"/>
    </row>
  </sheetData>
  <pageMargins left="0.70866141732283472" right="0.70866141732283472" top="0.74803149606299213" bottom="0.74803149606299213" header="0.31496062992125984" footer="0.31496062992125984"/>
  <pageSetup paperSize="9" scale="90" pageOrder="overThenDown" orientation="landscape" r:id="rId1"/>
  <headerFooter>
    <oddHeader>&amp;RZakładka nr 5 - szkodowość</oddHead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Zakładka nr 1</vt:lpstr>
      <vt:lpstr>Zakładkanr2</vt:lpstr>
      <vt:lpstr>Zakładkanr3</vt:lpstr>
      <vt:lpstr>Zakładkanr4</vt:lpstr>
      <vt:lpstr>Zakładka nr 5</vt:lpstr>
      <vt:lpstr>'Zakładka nr 1'!Tytuły_wydruku</vt:lpstr>
      <vt:lpstr>Zakładkanr4!Tytuły_wydruku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Burdach</dc:creator>
  <cp:lastModifiedBy>Artur Zajkowski</cp:lastModifiedBy>
  <cp:lastPrinted>2021-06-10T06:17:07Z</cp:lastPrinted>
  <dcterms:created xsi:type="dcterms:W3CDTF">2012-01-13T14:07:06Z</dcterms:created>
  <dcterms:modified xsi:type="dcterms:W3CDTF">2021-10-28T18:04:54Z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